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mbito A-B-C" sheetId="1" r:id="rId1"/>
  </sheets>
  <definedNames>
    <definedName name="_xlnm.Print_Titles" localSheetId="0">'Ambito A-B-C'!$1:$5</definedName>
  </definedNames>
  <calcPr fullCalcOnLoad="1"/>
</workbook>
</file>

<file path=xl/sharedStrings.xml><?xml version="1.0" encoding="utf-8"?>
<sst xmlns="http://schemas.openxmlformats.org/spreadsheetml/2006/main" count="1111" uniqueCount="239">
  <si>
    <t>N. d'ordine</t>
  </si>
  <si>
    <t>Ditta proprietaria risultante dai registri catastali</t>
  </si>
  <si>
    <t>Tipo di immobile da espropriare</t>
  </si>
  <si>
    <t>Consistenza</t>
  </si>
  <si>
    <t>Totale</t>
  </si>
  <si>
    <t xml:space="preserve">Foglio </t>
  </si>
  <si>
    <t>Particella</t>
  </si>
  <si>
    <t>Qualità</t>
  </si>
  <si>
    <t>Classe</t>
  </si>
  <si>
    <t>Qualità riscontrata</t>
  </si>
  <si>
    <t>Valore agricolo medio (€/mq)</t>
  </si>
  <si>
    <t>Superficie terreno intero fondo (mq)</t>
  </si>
  <si>
    <t>Superficie terreno da espropriare (mq)</t>
  </si>
  <si>
    <t>Cognome e Nome</t>
  </si>
  <si>
    <t>Luogo e data di nascita</t>
  </si>
  <si>
    <t>Terreno</t>
  </si>
  <si>
    <t>Seminativo</t>
  </si>
  <si>
    <t>Piedimonte Matese</t>
  </si>
  <si>
    <t>Indennità per cessione volontaria - art. 45 - DPR 327/2001)</t>
  </si>
  <si>
    <t>Indennità base -art. 37 - DPR 327/2001)</t>
  </si>
  <si>
    <t>Indennità aggiuntiva  - art. 37 comma 9 DPR 327/2001</t>
  </si>
  <si>
    <t>Coefficiente indennità di esproprio area edificabile</t>
  </si>
  <si>
    <t>9</t>
  </si>
  <si>
    <t>10</t>
  </si>
  <si>
    <t>Sem/irrig</t>
  </si>
  <si>
    <t xml:space="preserve">Roma </t>
  </si>
  <si>
    <t xml:space="preserve">Seminativo </t>
  </si>
  <si>
    <t>Ailano</t>
  </si>
  <si>
    <t>Seminativo Irriguo</t>
  </si>
  <si>
    <t>Pratella</t>
  </si>
  <si>
    <t>Dati Catastali</t>
  </si>
  <si>
    <t>14= 10 x 12</t>
  </si>
  <si>
    <t>15 = 9 x 12</t>
  </si>
  <si>
    <t>16 = 14 + 15</t>
  </si>
  <si>
    <t xml:space="preserve">Area Edificabile </t>
  </si>
  <si>
    <t>13 = (9 x 12 )-40%</t>
  </si>
  <si>
    <t xml:space="preserve">Manera Anna </t>
  </si>
  <si>
    <t xml:space="preserve">Manera Graziella </t>
  </si>
  <si>
    <t>17/081940</t>
  </si>
  <si>
    <t xml:space="preserve">Ca. Ve. Dolomitica Srl con sede a Caserta </t>
  </si>
  <si>
    <t xml:space="preserve">Masullo Savia </t>
  </si>
  <si>
    <t>terreno</t>
  </si>
  <si>
    <t>Mulino</t>
  </si>
  <si>
    <t>Cartiera del lete S.P.A. con sede Ailano</t>
  </si>
  <si>
    <t xml:space="preserve">Srl VCML Costruzioni Meccaniche Leggiere con sede Ailano </t>
  </si>
  <si>
    <t>Giovanni Malinconico S.P.A. con Sede Ailano</t>
  </si>
  <si>
    <t xml:space="preserve">Srl CML Costruzioni Meccaniche Leggiere con sede Ailano </t>
  </si>
  <si>
    <t xml:space="preserve">Manera anna </t>
  </si>
  <si>
    <t>Società CML costruzioni meccaniche leggiere con sede in ailano contrada Starze snc</t>
  </si>
  <si>
    <t xml:space="preserve">Societa Ca.ve. Dolomitica Srl con sede Ailano </t>
  </si>
  <si>
    <t>Scuncio Giovanni</t>
  </si>
  <si>
    <t xml:space="preserve">Scappaticcio alfonso </t>
  </si>
  <si>
    <t>Scappaticcio giovanni</t>
  </si>
  <si>
    <t>De santis Vittoria Proprietaria 1000/1000</t>
  </si>
  <si>
    <t>seminativo Arborato</t>
  </si>
  <si>
    <t>Cantelmo Carlo usufruttuario</t>
  </si>
  <si>
    <t>Cantelmo Giovanni proprietario</t>
  </si>
  <si>
    <t xml:space="preserve">Capua </t>
  </si>
  <si>
    <t>Imbroglia Gennaro Proprietario</t>
  </si>
  <si>
    <t>De Santis Antonio Proprietario</t>
  </si>
  <si>
    <t>Manera Anna Proprieta1/2</t>
  </si>
  <si>
    <t>Manera Graziella proprietà 1/2</t>
  </si>
  <si>
    <t xml:space="preserve">Comune di AILANO Diritto del concedente </t>
  </si>
  <si>
    <t>Manera Anna Oneri Possessore contestato</t>
  </si>
  <si>
    <t>Manera Graziella Oneri possessore contestato</t>
  </si>
  <si>
    <t xml:space="preserve">Pascolo </t>
  </si>
  <si>
    <t>Pascolo</t>
  </si>
  <si>
    <t>De Santis Michelangelo Proprietario</t>
  </si>
  <si>
    <t>Iolli Carlo Proprietario</t>
  </si>
  <si>
    <t>venafro</t>
  </si>
  <si>
    <t>Viti Maria Usufruttuario per 1/2</t>
  </si>
  <si>
    <t>Capriati Al Volturno</t>
  </si>
  <si>
    <t>Scappaticcio alfonso Proprietario per 1/2</t>
  </si>
  <si>
    <t>Scappaticcio Giiovanni proprietario per 1/2</t>
  </si>
  <si>
    <t>Cantone catia proprietà x 135/5400</t>
  </si>
  <si>
    <t>Caserta</t>
  </si>
  <si>
    <t>Cantone Luigi proprietario x 135/5400</t>
  </si>
  <si>
    <t>Firenze</t>
  </si>
  <si>
    <t>Gaudio Antonietta proprietaria x 675/5400</t>
  </si>
  <si>
    <t>pratella</t>
  </si>
  <si>
    <t>Gaudio Nicola Proprietario x 945/5400</t>
  </si>
  <si>
    <t>Gaudio Paolina proprietaria x 945/5400</t>
  </si>
  <si>
    <t>Gaudio Vincenzo Nicola Proprietario x 945/5400</t>
  </si>
  <si>
    <t>Nobilomo Girolamo proprietario x 140/5400</t>
  </si>
  <si>
    <t>Palermo</t>
  </si>
  <si>
    <t>23/031978</t>
  </si>
  <si>
    <t>Nobilomo Maria proprietario x 140/5400</t>
  </si>
  <si>
    <t>Nobilomo Oronzo proprietario x 140/5400</t>
  </si>
  <si>
    <t>Nobilomo Raffaele proprietario x 540/5400</t>
  </si>
  <si>
    <t>Nobilomo Salvatore Proprietario x 540/5400</t>
  </si>
  <si>
    <t>Zotti Teresa proprietaria x 120/5400</t>
  </si>
  <si>
    <t>Mola di Bari</t>
  </si>
  <si>
    <t>Catone Catia proprietaria x 135/5400</t>
  </si>
  <si>
    <t>Catone Luigi proprietario x 135/5400</t>
  </si>
  <si>
    <t xml:space="preserve">Firenze </t>
  </si>
  <si>
    <t>palermo</t>
  </si>
  <si>
    <t>Nobilomo Maria proprietaria x 140/5400</t>
  </si>
  <si>
    <t>Calella Maria Rosalia prorprietaria x 500/1000</t>
  </si>
  <si>
    <t>Marcianise</t>
  </si>
  <si>
    <t>De Santis Arcangelo proprietario x 500/1000</t>
  </si>
  <si>
    <t>Gentile Anna marta proprietaria per 1/2</t>
  </si>
  <si>
    <t>Dragoni</t>
  </si>
  <si>
    <t>Lanzone Salvatore proprietario x 1/2</t>
  </si>
  <si>
    <t xml:space="preserve">Manera Angelina proprietaria x 1/2 </t>
  </si>
  <si>
    <t>S. Angelo D'Alife</t>
  </si>
  <si>
    <t>Russo Francesco Proprietario x1/2</t>
  </si>
  <si>
    <t>Testa Anna ; Maria fu Luigi comproprietario x 1/3</t>
  </si>
  <si>
    <t>Testa Antonio proprietario x 1/3</t>
  </si>
  <si>
    <t>Testa ettore fu Luigi comproprietario x 1/3</t>
  </si>
  <si>
    <t>Testa filomena fu domenico proprietario x 1/3</t>
  </si>
  <si>
    <t>Imbroglia Filomena Comproprietario</t>
  </si>
  <si>
    <t xml:space="preserve">Imbroglia Antimo ; Raffaele Usufruttuario Parziale </t>
  </si>
  <si>
    <t xml:space="preserve">Imbroglia Giovanni Comproprietario </t>
  </si>
  <si>
    <t>06/04/1897</t>
  </si>
  <si>
    <t>Imbroglia Immacolata Comproprietario</t>
  </si>
  <si>
    <t>Imbroglia Luigi Comproprietario</t>
  </si>
  <si>
    <t xml:space="preserve">Imbroglia Vincenzo </t>
  </si>
  <si>
    <t>21/04/1899</t>
  </si>
  <si>
    <t>Ucciferri Carmela proprietaria 1000/1000</t>
  </si>
  <si>
    <t>27/07/1893</t>
  </si>
  <si>
    <t>11/08/1895</t>
  </si>
  <si>
    <t>Cantelmo Vincenzo Cousuffruttuario</t>
  </si>
  <si>
    <t>22/09/1898</t>
  </si>
  <si>
    <t>Cantelmo Rosa cousuffruttuario generale</t>
  </si>
  <si>
    <t>Cantelmo Vincenzo proprietario x 500/1000</t>
  </si>
  <si>
    <t>Villa no filomena proprietario x 500/1000</t>
  </si>
  <si>
    <t xml:space="preserve">Manera Arturo proprietario </t>
  </si>
  <si>
    <t>Iannelli Luigi ; sac oneri beneficiari</t>
  </si>
  <si>
    <t>Parrocchia di S.Giovanni Evangelista di Ailano Proprietario</t>
  </si>
  <si>
    <t>De Santis Frenando antonio Proprietario 1000/1000</t>
  </si>
  <si>
    <t>Papa Vincenzo Proprietario</t>
  </si>
  <si>
    <t>Testa Angela Usufruttuaria</t>
  </si>
  <si>
    <t>Carlone Loreto Proprietario 1000/1000</t>
  </si>
  <si>
    <t>Simeone Aurelio proprietario 1000/1000</t>
  </si>
  <si>
    <t>Montella</t>
  </si>
  <si>
    <t>De Santis Antonio Proprietario 1000/1000</t>
  </si>
  <si>
    <t>Acquaro Angela proprietaria x 1/4 comunione con scappaticcio Alfonso</t>
  </si>
  <si>
    <t xml:space="preserve">Miele Anna Maria Lucia proprietaria x 1/4 comunione con scappaticcio Giovanni </t>
  </si>
  <si>
    <t xml:space="preserve">Scappaticcio Alfonso proprietario x 1/4 comunione con Acquaro Angela </t>
  </si>
  <si>
    <t xml:space="preserve">Scappaticcio Giovanni proprietario x 1/4 comunione con Miele Anna Maria Lucia </t>
  </si>
  <si>
    <t>Pietravairano</t>
  </si>
  <si>
    <t xml:space="preserve">Cantelmo Maria Luigia comproprietario </t>
  </si>
  <si>
    <t>Scuncio Carmine Michele comproprietario</t>
  </si>
  <si>
    <t>Prata Sannitica</t>
  </si>
  <si>
    <t>Carlone Loreto Proprietario 1/2</t>
  </si>
  <si>
    <t>Carlone Antonietta proprietario x 1/2</t>
  </si>
  <si>
    <t xml:space="preserve">Cappelli maria Antonietta proproetaria </t>
  </si>
  <si>
    <t xml:space="preserve">Campo Sportivo </t>
  </si>
  <si>
    <t>Ente urbano</t>
  </si>
  <si>
    <t>Marsella Florinda proprietaria 1000/1000</t>
  </si>
  <si>
    <t>Marsella Enrichetta Fu fabio comproprietario</t>
  </si>
  <si>
    <t>Marsella Florinda fu fabio comproprietario</t>
  </si>
  <si>
    <t>Marsella Giovanni fu Fabio</t>
  </si>
  <si>
    <t>seminativo</t>
  </si>
  <si>
    <t>Carbone Maria Compropritario</t>
  </si>
  <si>
    <t>De Santis Giovanni Comproprietario</t>
  </si>
  <si>
    <t xml:space="preserve">De Santis Giovanni fu Silvano Ved testa usufruttuario Parziale </t>
  </si>
  <si>
    <t>Lanzone Maria Carmela proprietario x 1/3</t>
  </si>
  <si>
    <t>Testa Giovanna proprietario x 1/3</t>
  </si>
  <si>
    <t>Testa Luigi Proprietario x 1/3</t>
  </si>
  <si>
    <t>Carlole Luigi Proprietario 1000/1000</t>
  </si>
  <si>
    <t>Lanzone Carmela fu antonio proprietario 1000/1000</t>
  </si>
  <si>
    <t>Cappello Antimo fu Antonio oneri possessore contestato</t>
  </si>
  <si>
    <t>Carullo Anna fu Vincenzo oneri contestatario</t>
  </si>
  <si>
    <t xml:space="preserve">Cappello Dante Comproprietario </t>
  </si>
  <si>
    <t>Alife</t>
  </si>
  <si>
    <t>Cappello Ezio Comproprietario</t>
  </si>
  <si>
    <t>Cappello Fulvio Comproprietario</t>
  </si>
  <si>
    <t>Cappello Iole Comproprietario</t>
  </si>
  <si>
    <t>Cappello Luigia Comproprietario</t>
  </si>
  <si>
    <t xml:space="preserve">Di Lullo Maddalena usufruttuario parziale </t>
  </si>
  <si>
    <t xml:space="preserve">Gilardi Maria Antonia proprietaria </t>
  </si>
  <si>
    <t xml:space="preserve">Raviscanina </t>
  </si>
  <si>
    <t xml:space="preserve">Nassa Maria Rosa ved. Gilardi Francesco Usufruttuario Parziale </t>
  </si>
  <si>
    <t>Comune di AILANO  (CE)</t>
  </si>
  <si>
    <t>Regione Agraria n. 3                 Immobili da espropriare  P.I.P. Ambito "A"</t>
  </si>
  <si>
    <t xml:space="preserve">Comune di AILANO (CE) </t>
  </si>
  <si>
    <t>Regione Agraria n. 3       Immobili da espropriare per P.I.P. Ambito "B"</t>
  </si>
  <si>
    <t>Bartolomucci Luciana prorpetaria x 3/9</t>
  </si>
  <si>
    <t>Marsella Anna Paola proprietaria x1/9</t>
  </si>
  <si>
    <t>Marsella Beatrice proprietaria x 1/9</t>
  </si>
  <si>
    <t>Marsella Fabio proprietario x 1/9</t>
  </si>
  <si>
    <t>Marsella Maria Teresa proprietaria x 1/9</t>
  </si>
  <si>
    <t>Marsella Silvia proprietaria x 1/9</t>
  </si>
  <si>
    <t>Marsella Vincenzo proprietario x 1/9</t>
  </si>
  <si>
    <t>Villano Raffaela proprietaria</t>
  </si>
  <si>
    <t>Cantelmo Luigi proprietario x 1/2 in regime di comunione dei beni</t>
  </si>
  <si>
    <t>Marcaccio Lucia proprietaria x 1/2 in regime di comunione dei beni</t>
  </si>
  <si>
    <t xml:space="preserve">Villano Anna Proprietaria </t>
  </si>
  <si>
    <t>Cappelli  Giovanna Proprietaria</t>
  </si>
  <si>
    <t>Cappelli Vincenzo Proprietario</t>
  </si>
  <si>
    <t>Lanzone Immacolata; Di Antonio Mar Villani Proprietaria</t>
  </si>
  <si>
    <t>14/121937</t>
  </si>
  <si>
    <t>Villano Anna Proprietaria x 1/2</t>
  </si>
  <si>
    <t>Villano Raffaela proprietaria x 1/2</t>
  </si>
  <si>
    <t>Villano Raffaela Proprietaria</t>
  </si>
  <si>
    <t>Demanio dello Stato Ramo Bonifiche</t>
  </si>
  <si>
    <t>Marsella Giovanni; di Fabio Proprietario</t>
  </si>
  <si>
    <t>Boccia Vito Proprietario</t>
  </si>
  <si>
    <t>Cacciola Carmela; di Giovanni proprietaria</t>
  </si>
  <si>
    <t>Robbio Vincenzo Proprietario</t>
  </si>
  <si>
    <t>Cappelli Antonietta proprietaria x 1/2</t>
  </si>
  <si>
    <t>Carlone Luigi proprietario x 1/2</t>
  </si>
  <si>
    <t>Papa Pasquale proprietario 1000/1000</t>
  </si>
  <si>
    <t xml:space="preserve">Cantelmo Franco proprietario </t>
  </si>
  <si>
    <t>Lanzone Fracesco fu Nicola Usufruttuario</t>
  </si>
  <si>
    <t>Grillo Onorata proprietaria 1000/1000</t>
  </si>
  <si>
    <t>Bosco Alto U</t>
  </si>
  <si>
    <t>Manera Giovanni Fu Giuseppe Proprietario 1000/1000</t>
  </si>
  <si>
    <t>Incolto Produttivo U</t>
  </si>
  <si>
    <t xml:space="preserve">Amd s.a.s. di D'ambrosio Antonio &amp;C. con sede In S.Angelo D'Alife </t>
  </si>
  <si>
    <t>Comune di AILANO (CE)</t>
  </si>
  <si>
    <t>Regione Agraria n. 3  Immobili da espropriare per P.I.P. Ambito "C"</t>
  </si>
  <si>
    <t>Il Pioppo srl con sede a Napoli proprietario 1000/1000</t>
  </si>
  <si>
    <t>PrattoU</t>
  </si>
  <si>
    <t>Prato U</t>
  </si>
  <si>
    <t>Imbroglia Antonio proprietario 1000/1000</t>
  </si>
  <si>
    <t>De sisto Annamaria proprietaria x 1/2</t>
  </si>
  <si>
    <t>Imbroglia Antonio proprietario x 1/2</t>
  </si>
  <si>
    <t>Imbroglia Antonio proprietario</t>
  </si>
  <si>
    <t>Manera Anna proprietaria x 1/6</t>
  </si>
  <si>
    <t>Manera Graziella proprietaria x 1/6</t>
  </si>
  <si>
    <t>Marsella enrichetta Fu fabio proprietario x 2/6</t>
  </si>
  <si>
    <t>Marsella Giovanni fu Fabio proprietario x 2/6</t>
  </si>
  <si>
    <t xml:space="preserve">Imbroglia Antonio proprietario </t>
  </si>
  <si>
    <t>RIEPILOGO</t>
  </si>
  <si>
    <t>Totale oneri per l'attuazione delle procedure amministrative e tecniche espropriative</t>
  </si>
  <si>
    <t xml:space="preserve">Ambito " A" </t>
  </si>
  <si>
    <t>€. 351.006.,64</t>
  </si>
  <si>
    <t xml:space="preserve">Ambito " B" </t>
  </si>
  <si>
    <t>€. 293.992,53</t>
  </si>
  <si>
    <t>€. 134.178,01</t>
  </si>
  <si>
    <t xml:space="preserve">Ambito " C" </t>
  </si>
  <si>
    <t>€. 227.999,64</t>
  </si>
  <si>
    <t>€. 72.549,33</t>
  </si>
  <si>
    <t xml:space="preserve">Totale Complessivo </t>
  </si>
  <si>
    <t>€. 1.218.646,57</t>
  </si>
  <si>
    <t>€. 557.733,98</t>
  </si>
  <si>
    <t>De Sisto Annamaria proprietaria x 1/2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</si>
</sst>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"/>
    <numFmt numFmtId="165" formatCode="&quot;L.&quot;\ #,##0;\-&quot;L.&quot;\ #,##0"/>
    <numFmt numFmtId="166" formatCode="[$€-2]\ #,##0.00"/>
    <numFmt numFmtId="167" formatCode="[$€-410]\ #,##0.000"/>
    <numFmt numFmtId="168" formatCode="#,##0.0"/>
    <numFmt numFmtId="169" formatCode="[$€-410]\ #,##0"/>
    <numFmt numFmtId="170" formatCode="[$€-410]\ #,##0.0000000000"/>
    <numFmt numFmtId="171" formatCode="[$€-410]\ #,##0.0000"/>
    <numFmt numFmtId="172" formatCode="&quot;€&quot;\ #,##0.00"/>
    <numFmt numFmtId="173" formatCode="00000"/>
    <numFmt numFmtId="174" formatCode="_-* #,##0.000_-;\-* #,##0.000_-;_-* &quot;-&quot;???_-;_-@_-"/>
    <numFmt numFmtId="175" formatCode="d/m/yyyy"/>
  </numFmts>
  <fonts count="27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7"/>
      <name val="Arial"/>
      <family val="0"/>
    </font>
    <font>
      <sz val="7"/>
      <color indexed="10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sz val="10"/>
      <color indexed="50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u val="single"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165" fontId="4" fillId="0" borderId="0" xfId="2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2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165" fontId="10" fillId="0" borderId="0" xfId="2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2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 applyBorder="1" applyAlignment="1">
      <alignment horizontal="right" vertical="center" wrapText="1"/>
    </xf>
    <xf numFmtId="164" fontId="1" fillId="0" borderId="0" xfId="2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20" applyNumberFormat="1" applyFont="1" applyFill="1" applyBorder="1" applyAlignment="1">
      <alignment horizontal="right" vertical="center" wrapText="1"/>
    </xf>
    <xf numFmtId="164" fontId="12" fillId="0" borderId="0" xfId="2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64" fontId="18" fillId="0" borderId="0" xfId="2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vertical="center" wrapText="1"/>
    </xf>
    <xf numFmtId="8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8" fontId="18" fillId="0" borderId="0" xfId="0" applyNumberFormat="1" applyFont="1" applyFill="1" applyBorder="1" applyAlignment="1">
      <alignment horizontal="center" vertical="center" wrapText="1"/>
    </xf>
    <xf numFmtId="164" fontId="18" fillId="0" borderId="0" xfId="2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3" fontId="18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164" fontId="18" fillId="0" borderId="0" xfId="2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164" fontId="18" fillId="0" borderId="0" xfId="20" applyNumberFormat="1" applyFont="1" applyFill="1" applyBorder="1" applyAlignment="1">
      <alignment horizontal="right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8" fontId="20" fillId="0" borderId="0" xfId="0" applyNumberFormat="1" applyFont="1" applyFill="1" applyBorder="1" applyAlignment="1">
      <alignment horizontal="center" vertical="center" wrapText="1"/>
    </xf>
    <xf numFmtId="164" fontId="20" fillId="0" borderId="0" xfId="2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43" fontId="20" fillId="0" borderId="0" xfId="0" applyNumberFormat="1" applyFont="1" applyFill="1" applyBorder="1" applyAlignment="1">
      <alignment horizontal="right" vertical="center" wrapText="1"/>
    </xf>
    <xf numFmtId="164" fontId="20" fillId="0" borderId="0" xfId="2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175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4" fontId="18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" fillId="0" borderId="1" xfId="20" applyNumberFormat="1" applyFont="1" applyFill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2" fillId="0" borderId="1" xfId="20" applyNumberFormat="1" applyFont="1" applyFill="1" applyBorder="1" applyAlignment="1">
      <alignment horizontal="right" vertical="center" wrapText="1"/>
    </xf>
    <xf numFmtId="164" fontId="1" fillId="0" borderId="0" xfId="2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1" fillId="0" borderId="0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3" fontId="18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2" fontId="19" fillId="0" borderId="0" xfId="0" applyNumberFormat="1" applyFont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20" fillId="0" borderId="0" xfId="2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4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8" fontId="20" fillId="0" borderId="0" xfId="0" applyNumberFormat="1" applyFont="1" applyFill="1" applyBorder="1" applyAlignment="1">
      <alignment horizontal="center" vertical="center" wrapText="1"/>
    </xf>
    <xf numFmtId="164" fontId="20" fillId="0" borderId="0" xfId="2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5" fontId="12" fillId="0" borderId="1" xfId="2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5" fontId="1" fillId="0" borderId="1" xfId="2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" fillId="0" borderId="2" xfId="2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1"/>
  <sheetViews>
    <sheetView tabSelected="1" zoomScale="75" zoomScaleNormal="75" workbookViewId="0" topLeftCell="A1">
      <pane xSplit="22815" topLeftCell="R1" activePane="topLeft" state="split"/>
      <selection pane="topLeft" activeCell="A1" sqref="A1"/>
      <selection pane="topRight" activeCell="R1" sqref="R1"/>
    </sheetView>
  </sheetViews>
  <sheetFormatPr defaultColWidth="9.140625" defaultRowHeight="12.75"/>
  <cols>
    <col min="1" max="1" width="5.7109375" style="15" customWidth="1"/>
    <col min="2" max="2" width="37.28125" style="11" customWidth="1"/>
    <col min="3" max="3" width="26.140625" style="4" customWidth="1"/>
    <col min="4" max="4" width="15.28125" style="8" customWidth="1"/>
    <col min="5" max="5" width="14.421875" style="15" customWidth="1"/>
    <col min="6" max="6" width="4.7109375" style="15" customWidth="1"/>
    <col min="7" max="7" width="7.00390625" style="16" customWidth="1"/>
    <col min="8" max="8" width="14.00390625" style="15" customWidth="1"/>
    <col min="9" max="9" width="3.7109375" style="15" customWidth="1"/>
    <col min="10" max="10" width="15.00390625" style="15" customWidth="1"/>
    <col min="11" max="11" width="14.00390625" style="15" customWidth="1"/>
    <col min="12" max="12" width="9.7109375" style="17" customWidth="1"/>
    <col min="13" max="13" width="15.28125" style="18" customWidth="1"/>
    <col min="14" max="14" width="15.00390625" style="19" customWidth="1"/>
    <col min="15" max="15" width="32.00390625" style="21" bestFit="1" customWidth="1"/>
    <col min="16" max="16" width="24.57421875" style="21" bestFit="1" customWidth="1"/>
    <col min="17" max="17" width="26.57421875" style="21" bestFit="1" customWidth="1"/>
    <col min="18" max="18" width="24.57421875" style="21" bestFit="1" customWidth="1"/>
    <col min="19" max="16384" width="8.00390625" style="15" customWidth="1"/>
  </cols>
  <sheetData>
    <row r="1" spans="2:18" s="1" customFormat="1" ht="23.25">
      <c r="B1" s="104" t="s">
        <v>174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2:18" s="1" customFormat="1" ht="23.25">
      <c r="B2" s="104" t="s">
        <v>175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2" customFormat="1" ht="24" customHeight="1">
      <c r="A3" s="108" t="s">
        <v>0</v>
      </c>
      <c r="B3" s="105" t="s">
        <v>1</v>
      </c>
      <c r="C3" s="105"/>
      <c r="D3" s="105"/>
      <c r="E3" s="108" t="s">
        <v>2</v>
      </c>
      <c r="F3" s="109" t="s">
        <v>30</v>
      </c>
      <c r="G3" s="109"/>
      <c r="H3" s="109"/>
      <c r="I3" s="109"/>
      <c r="J3" s="105" t="s">
        <v>3</v>
      </c>
      <c r="K3" s="105"/>
      <c r="L3" s="105"/>
      <c r="M3" s="105"/>
      <c r="N3" s="105"/>
      <c r="O3" s="106" t="s">
        <v>34</v>
      </c>
      <c r="P3" s="107"/>
      <c r="Q3" s="107"/>
      <c r="R3" s="106" t="s">
        <v>4</v>
      </c>
    </row>
    <row r="4" spans="1:18" s="2" customFormat="1" ht="20.25" customHeight="1">
      <c r="A4" s="108"/>
      <c r="B4" s="105"/>
      <c r="C4" s="105"/>
      <c r="D4" s="105"/>
      <c r="E4" s="108"/>
      <c r="F4" s="109"/>
      <c r="G4" s="109"/>
      <c r="H4" s="109"/>
      <c r="I4" s="109"/>
      <c r="J4" s="105"/>
      <c r="K4" s="105"/>
      <c r="L4" s="105"/>
      <c r="M4" s="105"/>
      <c r="N4" s="105"/>
      <c r="O4" s="28"/>
      <c r="P4" s="106"/>
      <c r="Q4" s="106"/>
      <c r="R4" s="106"/>
    </row>
    <row r="5" spans="1:18" s="2" customFormat="1" ht="78.75" customHeight="1">
      <c r="A5" s="108"/>
      <c r="B5" s="105"/>
      <c r="C5" s="105"/>
      <c r="D5" s="105"/>
      <c r="E5" s="108"/>
      <c r="F5" s="25" t="s">
        <v>5</v>
      </c>
      <c r="G5" s="25" t="s">
        <v>6</v>
      </c>
      <c r="H5" s="25" t="s">
        <v>7</v>
      </c>
      <c r="I5" s="25" t="s">
        <v>8</v>
      </c>
      <c r="J5" s="24" t="s">
        <v>9</v>
      </c>
      <c r="K5" s="24" t="s">
        <v>21</v>
      </c>
      <c r="L5" s="26" t="s">
        <v>10</v>
      </c>
      <c r="M5" s="27" t="s">
        <v>11</v>
      </c>
      <c r="N5" s="27" t="s">
        <v>12</v>
      </c>
      <c r="O5" s="28" t="s">
        <v>19</v>
      </c>
      <c r="P5" s="28" t="s">
        <v>20</v>
      </c>
      <c r="Q5" s="28" t="s">
        <v>18</v>
      </c>
      <c r="R5" s="106"/>
    </row>
    <row r="6" spans="1:18" s="3" customFormat="1" ht="31.5" customHeight="1">
      <c r="A6" s="161"/>
      <c r="B6" s="160" t="s">
        <v>13</v>
      </c>
      <c r="C6" s="162" t="s">
        <v>14</v>
      </c>
      <c r="D6" s="162"/>
      <c r="E6" s="161">
        <v>2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 t="s">
        <v>22</v>
      </c>
      <c r="L6" s="163" t="s">
        <v>23</v>
      </c>
      <c r="M6" s="164">
        <v>11</v>
      </c>
      <c r="N6" s="165">
        <v>12</v>
      </c>
      <c r="O6" s="161" t="s">
        <v>35</v>
      </c>
      <c r="P6" s="161" t="s">
        <v>31</v>
      </c>
      <c r="Q6" s="161" t="s">
        <v>32</v>
      </c>
      <c r="R6" s="161" t="s">
        <v>33</v>
      </c>
    </row>
    <row r="7" spans="1:18" s="7" customFormat="1" ht="36" customHeight="1">
      <c r="A7" s="102">
        <v>1</v>
      </c>
      <c r="B7" s="43" t="s">
        <v>36</v>
      </c>
      <c r="C7" s="1" t="s">
        <v>25</v>
      </c>
      <c r="D7" s="30">
        <v>16640</v>
      </c>
      <c r="E7" s="32" t="s">
        <v>15</v>
      </c>
      <c r="F7" s="32">
        <v>8</v>
      </c>
      <c r="G7" s="32">
        <v>88</v>
      </c>
      <c r="H7" s="31" t="s">
        <v>24</v>
      </c>
      <c r="I7" s="32">
        <v>1</v>
      </c>
      <c r="J7" s="31" t="s">
        <v>24</v>
      </c>
      <c r="K7" s="37">
        <v>7.53</v>
      </c>
      <c r="L7" s="33">
        <v>2.6</v>
      </c>
      <c r="M7" s="38">
        <v>778</v>
      </c>
      <c r="N7" s="38">
        <v>778</v>
      </c>
      <c r="O7" s="36">
        <f>(K7*N7)*(0.6)</f>
        <v>3515.004</v>
      </c>
      <c r="P7" s="36">
        <f>L7*N7</f>
        <v>2022.8000000000002</v>
      </c>
      <c r="Q7" s="36">
        <f>K7*N7</f>
        <v>5858.34</v>
      </c>
      <c r="R7" s="36">
        <f>Q7+P7</f>
        <v>7881.14</v>
      </c>
    </row>
    <row r="8" spans="1:18" s="7" customFormat="1" ht="39" customHeight="1">
      <c r="A8" s="102"/>
      <c r="B8" s="43" t="s">
        <v>37</v>
      </c>
      <c r="C8" s="1" t="s">
        <v>25</v>
      </c>
      <c r="D8" s="30" t="s">
        <v>38</v>
      </c>
      <c r="E8" s="100"/>
      <c r="F8" s="73"/>
      <c r="G8" s="73"/>
      <c r="H8" s="73"/>
      <c r="I8" s="73"/>
      <c r="J8" s="73"/>
      <c r="K8" s="32"/>
      <c r="L8" s="45"/>
      <c r="M8" s="45"/>
      <c r="N8" s="45"/>
      <c r="O8" s="45"/>
      <c r="P8" s="45"/>
      <c r="Q8" s="45"/>
      <c r="R8" s="45"/>
    </row>
    <row r="9" spans="1:18" s="7" customFormat="1" ht="38.25" customHeight="1">
      <c r="A9" s="49">
        <v>2</v>
      </c>
      <c r="B9" s="45" t="s">
        <v>39</v>
      </c>
      <c r="C9" s="48"/>
      <c r="D9" s="48"/>
      <c r="E9" s="32" t="s">
        <v>41</v>
      </c>
      <c r="F9" s="32">
        <v>8</v>
      </c>
      <c r="G9" s="32">
        <v>89</v>
      </c>
      <c r="H9" s="32" t="s">
        <v>24</v>
      </c>
      <c r="I9" s="32">
        <v>2</v>
      </c>
      <c r="J9" s="32" t="s">
        <v>24</v>
      </c>
      <c r="K9" s="37">
        <v>7.53</v>
      </c>
      <c r="L9" s="33">
        <v>2.6</v>
      </c>
      <c r="M9" s="34">
        <v>17580</v>
      </c>
      <c r="N9" s="34">
        <v>17580</v>
      </c>
      <c r="O9" s="36">
        <f aca="true" t="shared" si="0" ref="O9:O65">(K9*N9)*(0.6)</f>
        <v>79426.43999999999</v>
      </c>
      <c r="P9" s="36">
        <f aca="true" t="shared" si="1" ref="P9:P65">L9*N9</f>
        <v>45708</v>
      </c>
      <c r="Q9" s="36">
        <f aca="true" t="shared" si="2" ref="Q9:Q65">K9*N9</f>
        <v>132377.4</v>
      </c>
      <c r="R9" s="36">
        <f aca="true" t="shared" si="3" ref="R9:R65">Q9+P9</f>
        <v>178085.4</v>
      </c>
    </row>
    <row r="10" spans="1:18" s="7" customFormat="1" ht="23.25" customHeight="1">
      <c r="A10" s="102">
        <v>3</v>
      </c>
      <c r="B10" s="71" t="s">
        <v>40</v>
      </c>
      <c r="C10" s="100" t="s">
        <v>17</v>
      </c>
      <c r="D10" s="72">
        <v>26918</v>
      </c>
      <c r="E10" s="100" t="s">
        <v>15</v>
      </c>
      <c r="F10" s="100">
        <v>8</v>
      </c>
      <c r="G10" s="100">
        <v>95</v>
      </c>
      <c r="H10" s="130" t="s">
        <v>24</v>
      </c>
      <c r="I10" s="100">
        <v>3</v>
      </c>
      <c r="J10" s="130" t="s">
        <v>28</v>
      </c>
      <c r="K10" s="101">
        <v>7.53</v>
      </c>
      <c r="L10" s="126">
        <v>2.6</v>
      </c>
      <c r="M10" s="103">
        <v>13433</v>
      </c>
      <c r="N10" s="103">
        <v>1709</v>
      </c>
      <c r="O10" s="124">
        <f t="shared" si="0"/>
        <v>7721.262</v>
      </c>
      <c r="P10" s="124">
        <f t="shared" si="1"/>
        <v>4443.400000000001</v>
      </c>
      <c r="Q10" s="124">
        <f t="shared" si="2"/>
        <v>12868.77</v>
      </c>
      <c r="R10" s="124">
        <f t="shared" si="3"/>
        <v>17312.170000000002</v>
      </c>
    </row>
    <row r="11" spans="1:18" s="7" customFormat="1" ht="19.5" customHeight="1">
      <c r="A11" s="102"/>
      <c r="B11" s="71"/>
      <c r="C11" s="100"/>
      <c r="D11" s="72"/>
      <c r="E11" s="100"/>
      <c r="F11" s="100"/>
      <c r="G11" s="100"/>
      <c r="H11" s="130"/>
      <c r="I11" s="100"/>
      <c r="J11" s="130"/>
      <c r="K11" s="100"/>
      <c r="L11" s="127"/>
      <c r="M11" s="103"/>
      <c r="N11" s="103"/>
      <c r="O11" s="125"/>
      <c r="P11" s="125"/>
      <c r="Q11" s="125"/>
      <c r="R11" s="125"/>
    </row>
    <row r="12" spans="1:18" s="7" customFormat="1" ht="42" customHeight="1">
      <c r="A12" s="29">
        <v>4</v>
      </c>
      <c r="B12" s="44" t="s">
        <v>42</v>
      </c>
      <c r="C12" s="1"/>
      <c r="D12" s="30"/>
      <c r="E12" s="32" t="s">
        <v>15</v>
      </c>
      <c r="F12" s="32">
        <v>8</v>
      </c>
      <c r="G12" s="32">
        <v>98</v>
      </c>
      <c r="H12" s="5" t="s">
        <v>28</v>
      </c>
      <c r="I12" s="32">
        <v>4</v>
      </c>
      <c r="J12" s="5" t="s">
        <v>28</v>
      </c>
      <c r="K12" s="52">
        <v>7.53</v>
      </c>
      <c r="L12" s="33">
        <v>2.6</v>
      </c>
      <c r="M12" s="38">
        <v>245</v>
      </c>
      <c r="N12" s="35">
        <v>245</v>
      </c>
      <c r="O12" s="36">
        <f t="shared" si="0"/>
        <v>1106.91</v>
      </c>
      <c r="P12" s="36">
        <f t="shared" si="1"/>
        <v>637</v>
      </c>
      <c r="Q12" s="36">
        <f t="shared" si="2"/>
        <v>1844.8500000000001</v>
      </c>
      <c r="R12" s="36">
        <f t="shared" si="3"/>
        <v>2481.8500000000004</v>
      </c>
    </row>
    <row r="13" spans="1:18" s="7" customFormat="1" ht="40.5" customHeight="1">
      <c r="A13" s="29">
        <v>5</v>
      </c>
      <c r="B13" s="44" t="s">
        <v>43</v>
      </c>
      <c r="C13" s="1"/>
      <c r="D13" s="30"/>
      <c r="E13" s="32" t="s">
        <v>15</v>
      </c>
      <c r="F13" s="32">
        <v>8</v>
      </c>
      <c r="G13" s="32">
        <v>99</v>
      </c>
      <c r="H13" s="5" t="s">
        <v>28</v>
      </c>
      <c r="I13" s="32">
        <v>3</v>
      </c>
      <c r="J13" s="5" t="s">
        <v>16</v>
      </c>
      <c r="K13" s="52">
        <v>7.53</v>
      </c>
      <c r="L13" s="33">
        <v>2.6</v>
      </c>
      <c r="M13" s="38">
        <v>910</v>
      </c>
      <c r="N13" s="35">
        <v>910</v>
      </c>
      <c r="O13" s="36">
        <f t="shared" si="0"/>
        <v>4111.38</v>
      </c>
      <c r="P13" s="36">
        <f t="shared" si="1"/>
        <v>2366</v>
      </c>
      <c r="Q13" s="36">
        <f t="shared" si="2"/>
        <v>6852.3</v>
      </c>
      <c r="R13" s="36">
        <f t="shared" si="3"/>
        <v>9218.3</v>
      </c>
    </row>
    <row r="14" spans="1:18" s="7" customFormat="1" ht="63" customHeight="1">
      <c r="A14" s="29">
        <v>6</v>
      </c>
      <c r="B14" s="44" t="s">
        <v>44</v>
      </c>
      <c r="C14" s="1"/>
      <c r="D14" s="30"/>
      <c r="E14" s="32" t="s">
        <v>15</v>
      </c>
      <c r="F14" s="32">
        <v>8</v>
      </c>
      <c r="G14" s="32">
        <v>100</v>
      </c>
      <c r="H14" s="5" t="s">
        <v>28</v>
      </c>
      <c r="I14" s="32">
        <v>3</v>
      </c>
      <c r="J14" s="5" t="s">
        <v>28</v>
      </c>
      <c r="K14" s="52">
        <v>7.53</v>
      </c>
      <c r="L14" s="33">
        <v>2.6</v>
      </c>
      <c r="M14" s="38">
        <v>1443</v>
      </c>
      <c r="N14" s="35">
        <v>1443</v>
      </c>
      <c r="O14" s="36">
        <f t="shared" si="0"/>
        <v>6519.474</v>
      </c>
      <c r="P14" s="36">
        <f t="shared" si="1"/>
        <v>3751.8</v>
      </c>
      <c r="Q14" s="36">
        <f t="shared" si="2"/>
        <v>10865.79</v>
      </c>
      <c r="R14" s="36">
        <f t="shared" si="3"/>
        <v>14617.59</v>
      </c>
    </row>
    <row r="15" spans="1:18" s="7" customFormat="1" ht="37.5" customHeight="1">
      <c r="A15" s="29">
        <v>7</v>
      </c>
      <c r="B15" s="44" t="s">
        <v>45</v>
      </c>
      <c r="C15" s="32"/>
      <c r="D15" s="30"/>
      <c r="E15" s="32" t="s">
        <v>15</v>
      </c>
      <c r="F15" s="32">
        <v>8</v>
      </c>
      <c r="G15" s="32">
        <v>102</v>
      </c>
      <c r="H15" s="5" t="s">
        <v>28</v>
      </c>
      <c r="I15" s="32">
        <v>3</v>
      </c>
      <c r="J15" s="5" t="s">
        <v>28</v>
      </c>
      <c r="K15" s="52">
        <v>7.53</v>
      </c>
      <c r="L15" s="33">
        <v>2.6</v>
      </c>
      <c r="M15" s="38">
        <v>2895</v>
      </c>
      <c r="N15" s="35">
        <v>2895</v>
      </c>
      <c r="O15" s="36">
        <f t="shared" si="0"/>
        <v>13079.61</v>
      </c>
      <c r="P15" s="36">
        <f t="shared" si="1"/>
        <v>7527</v>
      </c>
      <c r="Q15" s="36">
        <f t="shared" si="2"/>
        <v>21799.350000000002</v>
      </c>
      <c r="R15" s="36">
        <f t="shared" si="3"/>
        <v>29326.350000000002</v>
      </c>
    </row>
    <row r="16" spans="1:18" s="7" customFormat="1" ht="37.5" customHeight="1">
      <c r="A16" s="29">
        <v>8</v>
      </c>
      <c r="B16" s="44" t="s">
        <v>45</v>
      </c>
      <c r="C16" s="1"/>
      <c r="D16" s="30"/>
      <c r="E16" s="32" t="s">
        <v>15</v>
      </c>
      <c r="F16" s="32">
        <v>8</v>
      </c>
      <c r="G16" s="32">
        <v>103</v>
      </c>
      <c r="H16" s="5" t="s">
        <v>28</v>
      </c>
      <c r="I16" s="32">
        <v>3</v>
      </c>
      <c r="J16" s="5" t="s">
        <v>28</v>
      </c>
      <c r="K16" s="52">
        <v>7.53</v>
      </c>
      <c r="L16" s="33">
        <v>2.6</v>
      </c>
      <c r="M16" s="38">
        <v>240</v>
      </c>
      <c r="N16" s="35">
        <v>240</v>
      </c>
      <c r="O16" s="36">
        <f t="shared" si="0"/>
        <v>1084.32</v>
      </c>
      <c r="P16" s="36">
        <f t="shared" si="1"/>
        <v>624</v>
      </c>
      <c r="Q16" s="36">
        <f t="shared" si="2"/>
        <v>1807.2</v>
      </c>
      <c r="R16" s="36">
        <f t="shared" si="3"/>
        <v>2431.2</v>
      </c>
    </row>
    <row r="17" spans="1:18" s="7" customFormat="1" ht="33.75" customHeight="1">
      <c r="A17" s="102">
        <v>9</v>
      </c>
      <c r="B17" s="71" t="s">
        <v>46</v>
      </c>
      <c r="C17" s="74"/>
      <c r="D17" s="75"/>
      <c r="E17" s="100" t="s">
        <v>15</v>
      </c>
      <c r="F17" s="100">
        <v>8</v>
      </c>
      <c r="G17" s="100">
        <v>149</v>
      </c>
      <c r="H17" s="130" t="s">
        <v>28</v>
      </c>
      <c r="I17" s="100">
        <v>3</v>
      </c>
      <c r="J17" s="130" t="s">
        <v>28</v>
      </c>
      <c r="K17" s="101">
        <v>7.53</v>
      </c>
      <c r="L17" s="126">
        <v>2.6</v>
      </c>
      <c r="M17" s="77">
        <v>388</v>
      </c>
      <c r="N17" s="80">
        <v>388</v>
      </c>
      <c r="O17" s="124">
        <f t="shared" si="0"/>
        <v>1752.984</v>
      </c>
      <c r="P17" s="124">
        <f t="shared" si="1"/>
        <v>1008.8000000000001</v>
      </c>
      <c r="Q17" s="124">
        <f t="shared" si="2"/>
        <v>2921.64</v>
      </c>
      <c r="R17" s="124">
        <f t="shared" si="3"/>
        <v>3930.44</v>
      </c>
    </row>
    <row r="18" spans="1:18" s="7" customFormat="1" ht="17.25" customHeight="1">
      <c r="A18" s="102"/>
      <c r="B18" s="71"/>
      <c r="C18" s="74"/>
      <c r="D18" s="76"/>
      <c r="E18" s="100"/>
      <c r="F18" s="100"/>
      <c r="G18" s="100"/>
      <c r="H18" s="130"/>
      <c r="I18" s="100"/>
      <c r="J18" s="130"/>
      <c r="K18" s="100"/>
      <c r="L18" s="127"/>
      <c r="M18" s="77"/>
      <c r="N18" s="80"/>
      <c r="O18" s="125"/>
      <c r="P18" s="125"/>
      <c r="Q18" s="125"/>
      <c r="R18" s="125"/>
    </row>
    <row r="19" spans="1:18" s="7" customFormat="1" ht="0.75" customHeight="1" hidden="1">
      <c r="A19" s="102"/>
      <c r="B19" s="71"/>
      <c r="C19" s="74"/>
      <c r="D19" s="76"/>
      <c r="E19" s="100"/>
      <c r="F19" s="100"/>
      <c r="G19" s="100"/>
      <c r="H19" s="130"/>
      <c r="I19" s="100"/>
      <c r="J19" s="130"/>
      <c r="K19" s="100"/>
      <c r="L19" s="127"/>
      <c r="M19" s="77"/>
      <c r="N19" s="80"/>
      <c r="O19" s="36">
        <f t="shared" si="0"/>
        <v>0</v>
      </c>
      <c r="P19" s="36">
        <f t="shared" si="1"/>
        <v>0</v>
      </c>
      <c r="Q19" s="125"/>
      <c r="R19" s="36">
        <f t="shared" si="3"/>
        <v>0</v>
      </c>
    </row>
    <row r="20" spans="1:18" s="7" customFormat="1" ht="2.25" customHeight="1" hidden="1">
      <c r="A20" s="102"/>
      <c r="B20" s="71"/>
      <c r="C20" s="74"/>
      <c r="D20" s="76"/>
      <c r="E20" s="100"/>
      <c r="F20" s="100"/>
      <c r="G20" s="100"/>
      <c r="H20" s="130"/>
      <c r="I20" s="100"/>
      <c r="J20" s="130"/>
      <c r="K20" s="100"/>
      <c r="L20" s="127"/>
      <c r="M20" s="77"/>
      <c r="N20" s="80"/>
      <c r="O20" s="36">
        <f t="shared" si="0"/>
        <v>0</v>
      </c>
      <c r="P20" s="36">
        <f t="shared" si="1"/>
        <v>0</v>
      </c>
      <c r="Q20" s="36">
        <f t="shared" si="2"/>
        <v>0</v>
      </c>
      <c r="R20" s="36">
        <f t="shared" si="3"/>
        <v>0</v>
      </c>
    </row>
    <row r="21" spans="1:18" s="7" customFormat="1" ht="19.5" customHeight="1" hidden="1">
      <c r="A21" s="102"/>
      <c r="B21" s="71"/>
      <c r="C21" s="74"/>
      <c r="D21" s="76"/>
      <c r="E21" s="100"/>
      <c r="F21" s="100"/>
      <c r="G21" s="100"/>
      <c r="H21" s="130"/>
      <c r="I21" s="100"/>
      <c r="J21" s="130"/>
      <c r="K21" s="100"/>
      <c r="L21" s="127"/>
      <c r="M21" s="77"/>
      <c r="N21" s="80"/>
      <c r="O21" s="36">
        <f t="shared" si="0"/>
        <v>0</v>
      </c>
      <c r="P21" s="36">
        <f t="shared" si="1"/>
        <v>0</v>
      </c>
      <c r="Q21" s="36">
        <f t="shared" si="2"/>
        <v>0</v>
      </c>
      <c r="R21" s="36">
        <f t="shared" si="3"/>
        <v>0</v>
      </c>
    </row>
    <row r="22" spans="1:18" s="7" customFormat="1" ht="25.5" customHeight="1">
      <c r="A22" s="102">
        <v>10</v>
      </c>
      <c r="B22" s="71" t="s">
        <v>36</v>
      </c>
      <c r="C22" s="74" t="s">
        <v>25</v>
      </c>
      <c r="D22" s="78">
        <v>16640</v>
      </c>
      <c r="E22" s="100" t="s">
        <v>15</v>
      </c>
      <c r="F22" s="100">
        <v>8</v>
      </c>
      <c r="G22" s="100">
        <v>158</v>
      </c>
      <c r="H22" s="130" t="s">
        <v>28</v>
      </c>
      <c r="I22" s="100">
        <v>4</v>
      </c>
      <c r="J22" s="130" t="s">
        <v>28</v>
      </c>
      <c r="K22" s="101">
        <v>7.53</v>
      </c>
      <c r="L22" s="126">
        <v>2.6</v>
      </c>
      <c r="M22" s="103">
        <v>17580</v>
      </c>
      <c r="N22" s="80">
        <v>17580</v>
      </c>
      <c r="O22" s="124">
        <f t="shared" si="0"/>
        <v>79426.43999999999</v>
      </c>
      <c r="P22" s="124">
        <f t="shared" si="1"/>
        <v>45708</v>
      </c>
      <c r="Q22" s="124">
        <f t="shared" si="2"/>
        <v>132377.4</v>
      </c>
      <c r="R22" s="124">
        <f t="shared" si="3"/>
        <v>178085.4</v>
      </c>
    </row>
    <row r="23" spans="1:18" s="7" customFormat="1" ht="19.5" customHeight="1">
      <c r="A23" s="102"/>
      <c r="B23" s="71"/>
      <c r="C23" s="74"/>
      <c r="D23" s="78"/>
      <c r="E23" s="100"/>
      <c r="F23" s="100"/>
      <c r="G23" s="100"/>
      <c r="H23" s="130"/>
      <c r="I23" s="100"/>
      <c r="J23" s="130"/>
      <c r="K23" s="100"/>
      <c r="L23" s="127"/>
      <c r="M23" s="103"/>
      <c r="N23" s="80"/>
      <c r="O23" s="125"/>
      <c r="P23" s="125"/>
      <c r="Q23" s="125"/>
      <c r="R23" s="125"/>
    </row>
    <row r="24" spans="1:18" s="7" customFormat="1" ht="0.75" customHeight="1">
      <c r="A24" s="102"/>
      <c r="B24" s="71"/>
      <c r="C24" s="74"/>
      <c r="D24" s="78"/>
      <c r="E24" s="100"/>
      <c r="F24" s="100"/>
      <c r="G24" s="100"/>
      <c r="H24" s="130"/>
      <c r="I24" s="100"/>
      <c r="J24" s="130"/>
      <c r="K24" s="100"/>
      <c r="L24" s="127"/>
      <c r="M24" s="103"/>
      <c r="N24" s="80"/>
      <c r="O24" s="125"/>
      <c r="P24" s="125"/>
      <c r="Q24" s="125"/>
      <c r="R24" s="125"/>
    </row>
    <row r="25" spans="1:18" s="7" customFormat="1" ht="19.5" customHeight="1" hidden="1">
      <c r="A25" s="102"/>
      <c r="B25" s="71"/>
      <c r="C25" s="74"/>
      <c r="D25" s="78"/>
      <c r="E25" s="100"/>
      <c r="F25" s="100"/>
      <c r="G25" s="100"/>
      <c r="H25" s="130"/>
      <c r="I25" s="100"/>
      <c r="J25" s="130"/>
      <c r="K25" s="100"/>
      <c r="L25" s="127"/>
      <c r="M25" s="103"/>
      <c r="N25" s="80"/>
      <c r="O25" s="125"/>
      <c r="P25" s="125"/>
      <c r="Q25" s="125"/>
      <c r="R25" s="125"/>
    </row>
    <row r="26" spans="1:18" s="7" customFormat="1" ht="19.5" customHeight="1" hidden="1">
      <c r="A26" s="102"/>
      <c r="B26" s="71"/>
      <c r="C26" s="74"/>
      <c r="D26" s="78"/>
      <c r="E26" s="100"/>
      <c r="F26" s="100"/>
      <c r="G26" s="100"/>
      <c r="H26" s="130"/>
      <c r="I26" s="100"/>
      <c r="J26" s="130"/>
      <c r="K26" s="100"/>
      <c r="L26" s="127"/>
      <c r="M26" s="103"/>
      <c r="N26" s="80"/>
      <c r="O26" s="125"/>
      <c r="P26" s="125"/>
      <c r="Q26" s="125"/>
      <c r="R26" s="125"/>
    </row>
    <row r="27" spans="1:18" s="7" customFormat="1" ht="34.5" customHeight="1">
      <c r="A27" s="127"/>
      <c r="B27" s="71" t="s">
        <v>37</v>
      </c>
      <c r="C27" s="74" t="s">
        <v>25</v>
      </c>
      <c r="D27" s="78">
        <v>14840</v>
      </c>
      <c r="E27" s="127"/>
      <c r="F27" s="127"/>
      <c r="G27" s="127"/>
      <c r="H27" s="127"/>
      <c r="I27" s="127"/>
      <c r="J27" s="127"/>
      <c r="K27" s="127"/>
      <c r="L27" s="127"/>
      <c r="M27" s="125"/>
      <c r="N27" s="125"/>
      <c r="O27" s="125"/>
      <c r="P27" s="125"/>
      <c r="Q27" s="125"/>
      <c r="R27" s="125"/>
    </row>
    <row r="28" spans="1:18" s="7" customFormat="1" ht="18.75" customHeight="1">
      <c r="A28" s="127"/>
      <c r="B28" s="71"/>
      <c r="C28" s="74"/>
      <c r="D28" s="76"/>
      <c r="E28" s="127"/>
      <c r="F28" s="127"/>
      <c r="G28" s="127"/>
      <c r="H28" s="127"/>
      <c r="I28" s="127"/>
      <c r="J28" s="127"/>
      <c r="K28" s="127"/>
      <c r="L28" s="127"/>
      <c r="M28" s="125"/>
      <c r="N28" s="125"/>
      <c r="O28" s="125"/>
      <c r="P28" s="125"/>
      <c r="Q28" s="125"/>
      <c r="R28" s="125"/>
    </row>
    <row r="29" spans="1:18" s="7" customFormat="1" ht="19.5" customHeight="1" hidden="1">
      <c r="A29" s="127"/>
      <c r="B29" s="71"/>
      <c r="C29" s="74"/>
      <c r="D29" s="76"/>
      <c r="E29" s="127"/>
      <c r="F29" s="127"/>
      <c r="G29" s="127"/>
      <c r="H29" s="127"/>
      <c r="I29" s="127"/>
      <c r="J29" s="127"/>
      <c r="K29" s="127"/>
      <c r="L29" s="127"/>
      <c r="M29" s="125"/>
      <c r="N29" s="125"/>
      <c r="O29" s="36">
        <f t="shared" si="0"/>
        <v>0</v>
      </c>
      <c r="P29" s="36">
        <f t="shared" si="1"/>
        <v>0</v>
      </c>
      <c r="Q29" s="36">
        <f t="shared" si="2"/>
        <v>0</v>
      </c>
      <c r="R29" s="36">
        <f t="shared" si="3"/>
        <v>0</v>
      </c>
    </row>
    <row r="30" spans="1:18" s="7" customFormat="1" ht="19.5" customHeight="1" hidden="1">
      <c r="A30" s="127"/>
      <c r="B30" s="71"/>
      <c r="C30" s="74"/>
      <c r="D30" s="76"/>
      <c r="E30" s="127"/>
      <c r="F30" s="127"/>
      <c r="G30" s="127"/>
      <c r="H30" s="127"/>
      <c r="I30" s="127"/>
      <c r="J30" s="127"/>
      <c r="K30" s="127"/>
      <c r="L30" s="127"/>
      <c r="M30" s="125"/>
      <c r="N30" s="125"/>
      <c r="O30" s="36">
        <f t="shared" si="0"/>
        <v>0</v>
      </c>
      <c r="P30" s="36">
        <f t="shared" si="1"/>
        <v>0</v>
      </c>
      <c r="Q30" s="36">
        <f t="shared" si="2"/>
        <v>0</v>
      </c>
      <c r="R30" s="36">
        <f t="shared" si="3"/>
        <v>0</v>
      </c>
    </row>
    <row r="31" spans="1:18" s="7" customFormat="1" ht="19.5" customHeight="1" hidden="1">
      <c r="A31" s="127"/>
      <c r="B31" s="71"/>
      <c r="C31" s="74"/>
      <c r="D31" s="76"/>
      <c r="E31" s="127"/>
      <c r="F31" s="127"/>
      <c r="G31" s="127"/>
      <c r="H31" s="127"/>
      <c r="I31" s="127"/>
      <c r="J31" s="127"/>
      <c r="K31" s="127"/>
      <c r="L31" s="127"/>
      <c r="M31" s="125"/>
      <c r="N31" s="125"/>
      <c r="O31" s="36">
        <f t="shared" si="0"/>
        <v>0</v>
      </c>
      <c r="P31" s="36">
        <f t="shared" si="1"/>
        <v>0</v>
      </c>
      <c r="Q31" s="36">
        <f t="shared" si="2"/>
        <v>0</v>
      </c>
      <c r="R31" s="36">
        <f t="shared" si="3"/>
        <v>0</v>
      </c>
    </row>
    <row r="32" spans="1:18" s="7" customFormat="1" ht="39.75" customHeight="1">
      <c r="A32" s="102">
        <v>11</v>
      </c>
      <c r="B32" s="44" t="s">
        <v>47</v>
      </c>
      <c r="C32" s="1" t="s">
        <v>25</v>
      </c>
      <c r="D32" s="30">
        <v>16640</v>
      </c>
      <c r="E32" s="100" t="s">
        <v>15</v>
      </c>
      <c r="F32" s="100">
        <v>8</v>
      </c>
      <c r="G32" s="100">
        <v>181</v>
      </c>
      <c r="H32" s="130" t="s">
        <v>28</v>
      </c>
      <c r="I32" s="100">
        <v>3</v>
      </c>
      <c r="J32" s="130" t="s">
        <v>28</v>
      </c>
      <c r="K32" s="101">
        <v>7.53</v>
      </c>
      <c r="L32" s="126">
        <v>2.6</v>
      </c>
      <c r="M32" s="128">
        <v>1680</v>
      </c>
      <c r="N32" s="128">
        <v>1680</v>
      </c>
      <c r="O32" s="36">
        <f t="shared" si="0"/>
        <v>7590.24</v>
      </c>
      <c r="P32" s="36">
        <f t="shared" si="1"/>
        <v>4368</v>
      </c>
      <c r="Q32" s="36">
        <f t="shared" si="2"/>
        <v>12650.4</v>
      </c>
      <c r="R32" s="36">
        <f t="shared" si="3"/>
        <v>17018.4</v>
      </c>
    </row>
    <row r="33" spans="1:18" s="7" customFormat="1" ht="48" customHeight="1">
      <c r="A33" s="102"/>
      <c r="B33" s="71" t="s">
        <v>37</v>
      </c>
      <c r="C33" s="74" t="s">
        <v>25</v>
      </c>
      <c r="D33" s="75">
        <v>14840</v>
      </c>
      <c r="E33" s="100"/>
      <c r="F33" s="100"/>
      <c r="G33" s="100"/>
      <c r="H33" s="130"/>
      <c r="I33" s="100"/>
      <c r="J33" s="130"/>
      <c r="K33" s="100"/>
      <c r="L33" s="81"/>
      <c r="M33" s="128"/>
      <c r="N33" s="128"/>
      <c r="O33" s="36">
        <f t="shared" si="0"/>
        <v>0</v>
      </c>
      <c r="P33" s="36">
        <f t="shared" si="1"/>
        <v>0</v>
      </c>
      <c r="Q33" s="36">
        <f t="shared" si="2"/>
        <v>0</v>
      </c>
      <c r="R33" s="36">
        <f t="shared" si="3"/>
        <v>0</v>
      </c>
    </row>
    <row r="34" spans="1:18" s="7" customFormat="1" ht="3.75" customHeight="1">
      <c r="A34" s="102"/>
      <c r="B34" s="71"/>
      <c r="C34" s="74"/>
      <c r="D34" s="75"/>
      <c r="E34" s="100"/>
      <c r="F34" s="100"/>
      <c r="G34" s="100"/>
      <c r="H34" s="130"/>
      <c r="I34" s="100"/>
      <c r="J34" s="130"/>
      <c r="K34" s="127"/>
      <c r="L34" s="127"/>
      <c r="M34" s="128"/>
      <c r="N34" s="128"/>
      <c r="O34" s="36">
        <f t="shared" si="0"/>
        <v>0</v>
      </c>
      <c r="P34" s="36">
        <f t="shared" si="1"/>
        <v>0</v>
      </c>
      <c r="Q34" s="36">
        <f t="shared" si="2"/>
        <v>0</v>
      </c>
      <c r="R34" s="36">
        <f t="shared" si="3"/>
        <v>0</v>
      </c>
    </row>
    <row r="35" spans="1:18" s="7" customFormat="1" ht="18.75" customHeight="1" hidden="1">
      <c r="A35" s="102"/>
      <c r="B35" s="71"/>
      <c r="C35" s="74"/>
      <c r="D35" s="75"/>
      <c r="E35" s="100"/>
      <c r="F35" s="100"/>
      <c r="G35" s="100"/>
      <c r="H35" s="130"/>
      <c r="I35" s="100"/>
      <c r="J35" s="130"/>
      <c r="K35" s="127"/>
      <c r="L35" s="127"/>
      <c r="M35" s="128"/>
      <c r="N35" s="128"/>
      <c r="O35" s="36">
        <f t="shared" si="0"/>
        <v>0</v>
      </c>
      <c r="P35" s="36">
        <f t="shared" si="1"/>
        <v>0</v>
      </c>
      <c r="Q35" s="36">
        <f t="shared" si="2"/>
        <v>0</v>
      </c>
      <c r="R35" s="36">
        <f t="shared" si="3"/>
        <v>0</v>
      </c>
    </row>
    <row r="36" spans="1:18" s="7" customFormat="1" ht="30" customHeight="1" hidden="1">
      <c r="A36" s="102"/>
      <c r="B36" s="44"/>
      <c r="C36" s="1"/>
      <c r="D36" s="30"/>
      <c r="E36" s="100"/>
      <c r="F36" s="100"/>
      <c r="G36" s="100"/>
      <c r="H36" s="130"/>
      <c r="I36" s="100"/>
      <c r="J36" s="130"/>
      <c r="K36" s="32"/>
      <c r="L36" s="33">
        <v>2.6</v>
      </c>
      <c r="M36" s="128"/>
      <c r="N36" s="128"/>
      <c r="O36" s="36">
        <f t="shared" si="0"/>
        <v>0</v>
      </c>
      <c r="P36" s="36">
        <f t="shared" si="1"/>
        <v>0</v>
      </c>
      <c r="Q36" s="36">
        <f t="shared" si="2"/>
        <v>0</v>
      </c>
      <c r="R36" s="36">
        <f t="shared" si="3"/>
        <v>0</v>
      </c>
    </row>
    <row r="37" spans="1:18" s="7" customFormat="1" ht="71.25" customHeight="1">
      <c r="A37" s="29">
        <v>12</v>
      </c>
      <c r="B37" s="44" t="s">
        <v>48</v>
      </c>
      <c r="C37" s="1"/>
      <c r="D37" s="30"/>
      <c r="E37" s="32" t="s">
        <v>15</v>
      </c>
      <c r="F37" s="32">
        <v>8</v>
      </c>
      <c r="G37" s="32">
        <v>217</v>
      </c>
      <c r="H37" s="5" t="s">
        <v>26</v>
      </c>
      <c r="I37" s="32">
        <v>3</v>
      </c>
      <c r="J37" s="5" t="s">
        <v>26</v>
      </c>
      <c r="K37" s="52">
        <v>7.53</v>
      </c>
      <c r="L37" s="33">
        <v>2.6</v>
      </c>
      <c r="M37" s="54">
        <v>48</v>
      </c>
      <c r="N37" s="54">
        <v>48</v>
      </c>
      <c r="O37" s="36">
        <f t="shared" si="0"/>
        <v>216.864</v>
      </c>
      <c r="P37" s="36">
        <f t="shared" si="1"/>
        <v>124.80000000000001</v>
      </c>
      <c r="Q37" s="36">
        <f t="shared" si="2"/>
        <v>361.44</v>
      </c>
      <c r="R37" s="36">
        <f t="shared" si="3"/>
        <v>486.24</v>
      </c>
    </row>
    <row r="38" spans="1:18" s="9" customFormat="1" ht="37.5" customHeight="1">
      <c r="A38" s="29">
        <v>13</v>
      </c>
      <c r="B38" s="44" t="s">
        <v>45</v>
      </c>
      <c r="C38" s="1"/>
      <c r="D38" s="30"/>
      <c r="E38" s="32" t="s">
        <v>15</v>
      </c>
      <c r="F38" s="32">
        <v>8</v>
      </c>
      <c r="G38" s="32">
        <v>218</v>
      </c>
      <c r="H38" s="5" t="s">
        <v>28</v>
      </c>
      <c r="I38" s="32">
        <v>2</v>
      </c>
      <c r="J38" s="5" t="s">
        <v>28</v>
      </c>
      <c r="K38" s="52">
        <v>7.53</v>
      </c>
      <c r="L38" s="33">
        <v>2.6</v>
      </c>
      <c r="M38" s="54">
        <v>779</v>
      </c>
      <c r="N38" s="54">
        <v>779</v>
      </c>
      <c r="O38" s="36">
        <f t="shared" si="0"/>
        <v>3519.522</v>
      </c>
      <c r="P38" s="36">
        <f t="shared" si="1"/>
        <v>2025.4</v>
      </c>
      <c r="Q38" s="36">
        <f t="shared" si="2"/>
        <v>5865.87</v>
      </c>
      <c r="R38" s="36">
        <f t="shared" si="3"/>
        <v>7891.27</v>
      </c>
    </row>
    <row r="39" spans="1:18" s="7" customFormat="1" ht="39" customHeight="1">
      <c r="A39" s="29">
        <v>14</v>
      </c>
      <c r="B39" s="44" t="s">
        <v>45</v>
      </c>
      <c r="C39" s="1"/>
      <c r="D39" s="30"/>
      <c r="E39" s="32" t="s">
        <v>15</v>
      </c>
      <c r="F39" s="32">
        <v>8</v>
      </c>
      <c r="G39" s="32">
        <v>219</v>
      </c>
      <c r="H39" s="5" t="s">
        <v>28</v>
      </c>
      <c r="I39" s="32">
        <v>3</v>
      </c>
      <c r="J39" s="5" t="s">
        <v>28</v>
      </c>
      <c r="K39" s="52">
        <v>7.53</v>
      </c>
      <c r="L39" s="33">
        <v>2.6</v>
      </c>
      <c r="M39" s="54">
        <v>27</v>
      </c>
      <c r="N39" s="54">
        <v>27</v>
      </c>
      <c r="O39" s="36">
        <f t="shared" si="0"/>
        <v>121.98599999999999</v>
      </c>
      <c r="P39" s="36">
        <f t="shared" si="1"/>
        <v>70.2</v>
      </c>
      <c r="Q39" s="36">
        <f t="shared" si="2"/>
        <v>203.31</v>
      </c>
      <c r="R39" s="36">
        <f t="shared" si="3"/>
        <v>273.51</v>
      </c>
    </row>
    <row r="40" spans="1:18" s="7" customFormat="1" ht="37.5" customHeight="1">
      <c r="A40" s="50">
        <v>15</v>
      </c>
      <c r="B40" s="44" t="s">
        <v>49</v>
      </c>
      <c r="C40" s="1"/>
      <c r="D40" s="30"/>
      <c r="E40" s="32" t="s">
        <v>15</v>
      </c>
      <c r="F40" s="47">
        <v>8</v>
      </c>
      <c r="G40" s="47">
        <v>246</v>
      </c>
      <c r="H40" s="46" t="s">
        <v>28</v>
      </c>
      <c r="I40" s="47">
        <v>1</v>
      </c>
      <c r="J40" s="46" t="s">
        <v>28</v>
      </c>
      <c r="K40" s="52">
        <v>7.53</v>
      </c>
      <c r="L40" s="51">
        <v>2.6</v>
      </c>
      <c r="M40" s="53">
        <v>64</v>
      </c>
      <c r="N40" s="53">
        <v>6846</v>
      </c>
      <c r="O40" s="36">
        <f t="shared" si="0"/>
        <v>30930.228000000003</v>
      </c>
      <c r="P40" s="36">
        <f t="shared" si="1"/>
        <v>17799.600000000002</v>
      </c>
      <c r="Q40" s="36">
        <f t="shared" si="2"/>
        <v>51550.380000000005</v>
      </c>
      <c r="R40" s="36">
        <f t="shared" si="3"/>
        <v>69349.98000000001</v>
      </c>
    </row>
    <row r="41" spans="1:18" s="7" customFormat="1" ht="38.25" customHeight="1">
      <c r="A41" s="29">
        <v>16</v>
      </c>
      <c r="B41" s="44" t="s">
        <v>45</v>
      </c>
      <c r="C41" s="32"/>
      <c r="D41" s="39"/>
      <c r="E41" s="32" t="s">
        <v>15</v>
      </c>
      <c r="F41" s="32">
        <v>8</v>
      </c>
      <c r="G41" s="32">
        <v>258</v>
      </c>
      <c r="H41" s="5" t="s">
        <v>28</v>
      </c>
      <c r="I41" s="32">
        <v>4</v>
      </c>
      <c r="J41" s="5" t="s">
        <v>28</v>
      </c>
      <c r="K41" s="52">
        <v>7.53</v>
      </c>
      <c r="L41" s="33">
        <v>2.6</v>
      </c>
      <c r="M41" s="54">
        <v>2150</v>
      </c>
      <c r="N41" s="54">
        <v>2150</v>
      </c>
      <c r="O41" s="36">
        <f t="shared" si="0"/>
        <v>9713.699999999999</v>
      </c>
      <c r="P41" s="36">
        <f t="shared" si="1"/>
        <v>5590</v>
      </c>
      <c r="Q41" s="36">
        <f t="shared" si="2"/>
        <v>16189.5</v>
      </c>
      <c r="R41" s="36">
        <f t="shared" si="3"/>
        <v>21779.5</v>
      </c>
    </row>
    <row r="42" spans="1:18" s="7" customFormat="1" ht="38.25" customHeight="1">
      <c r="A42" s="102">
        <v>17</v>
      </c>
      <c r="B42" s="44" t="s">
        <v>36</v>
      </c>
      <c r="C42" s="32" t="s">
        <v>25</v>
      </c>
      <c r="D42" s="39">
        <v>16640</v>
      </c>
      <c r="E42" s="100" t="s">
        <v>15</v>
      </c>
      <c r="F42" s="100">
        <v>8</v>
      </c>
      <c r="G42" s="100">
        <v>284</v>
      </c>
      <c r="H42" s="130" t="s">
        <v>28</v>
      </c>
      <c r="I42" s="100">
        <v>1</v>
      </c>
      <c r="J42" s="130" t="s">
        <v>28</v>
      </c>
      <c r="K42" s="101">
        <v>7.53</v>
      </c>
      <c r="L42" s="126">
        <v>2.6</v>
      </c>
      <c r="M42" s="128">
        <v>5390</v>
      </c>
      <c r="N42" s="128">
        <v>5390</v>
      </c>
      <c r="O42" s="36">
        <f t="shared" si="0"/>
        <v>24352.02</v>
      </c>
      <c r="P42" s="36">
        <f t="shared" si="1"/>
        <v>14014</v>
      </c>
      <c r="Q42" s="36">
        <f t="shared" si="2"/>
        <v>40586.700000000004</v>
      </c>
      <c r="R42" s="36">
        <f t="shared" si="3"/>
        <v>54600.700000000004</v>
      </c>
    </row>
    <row r="43" spans="1:18" s="7" customFormat="1" ht="38.25" customHeight="1">
      <c r="A43" s="102"/>
      <c r="B43" s="44" t="s">
        <v>37</v>
      </c>
      <c r="C43" s="32" t="s">
        <v>25</v>
      </c>
      <c r="D43" s="39">
        <v>14840</v>
      </c>
      <c r="E43" s="127"/>
      <c r="F43" s="100"/>
      <c r="G43" s="100"/>
      <c r="H43" s="130"/>
      <c r="I43" s="100"/>
      <c r="J43" s="130"/>
      <c r="K43" s="100"/>
      <c r="L43" s="126"/>
      <c r="M43" s="128"/>
      <c r="N43" s="128"/>
      <c r="O43" s="36">
        <f t="shared" si="0"/>
        <v>0</v>
      </c>
      <c r="P43" s="36">
        <f t="shared" si="1"/>
        <v>0</v>
      </c>
      <c r="Q43" s="36">
        <f t="shared" si="2"/>
        <v>0</v>
      </c>
      <c r="R43" s="36">
        <f t="shared" si="3"/>
        <v>0</v>
      </c>
    </row>
    <row r="44" spans="1:18" s="7" customFormat="1" ht="46.5" customHeight="1">
      <c r="A44" s="29">
        <v>18</v>
      </c>
      <c r="B44" s="44" t="s">
        <v>43</v>
      </c>
      <c r="C44" s="32"/>
      <c r="D44" s="39"/>
      <c r="E44" s="32" t="s">
        <v>15</v>
      </c>
      <c r="F44" s="32">
        <v>8</v>
      </c>
      <c r="G44" s="32">
        <v>346</v>
      </c>
      <c r="H44" s="5" t="s">
        <v>28</v>
      </c>
      <c r="I44" s="32">
        <v>1</v>
      </c>
      <c r="J44" s="5" t="s">
        <v>28</v>
      </c>
      <c r="K44" s="52">
        <v>7.53</v>
      </c>
      <c r="L44" s="33">
        <v>2.6</v>
      </c>
      <c r="M44" s="54">
        <v>109</v>
      </c>
      <c r="N44" s="54">
        <v>109</v>
      </c>
      <c r="O44" s="36">
        <f t="shared" si="0"/>
        <v>492.462</v>
      </c>
      <c r="P44" s="36">
        <f t="shared" si="1"/>
        <v>283.40000000000003</v>
      </c>
      <c r="Q44" s="36">
        <f t="shared" si="2"/>
        <v>820.77</v>
      </c>
      <c r="R44" s="36">
        <f t="shared" si="3"/>
        <v>1104.17</v>
      </c>
    </row>
    <row r="45" spans="1:18" s="7" customFormat="1" ht="46.5" customHeight="1">
      <c r="A45" s="29">
        <v>19</v>
      </c>
      <c r="B45" s="44" t="s">
        <v>43</v>
      </c>
      <c r="C45" s="32"/>
      <c r="D45" s="39"/>
      <c r="E45" s="32" t="s">
        <v>15</v>
      </c>
      <c r="F45" s="32">
        <v>8</v>
      </c>
      <c r="G45" s="32">
        <v>347</v>
      </c>
      <c r="H45" s="5" t="s">
        <v>28</v>
      </c>
      <c r="I45" s="32">
        <v>1</v>
      </c>
      <c r="J45" s="5" t="s">
        <v>28</v>
      </c>
      <c r="K45" s="52">
        <v>7.53</v>
      </c>
      <c r="L45" s="33">
        <v>2.6</v>
      </c>
      <c r="M45" s="54">
        <v>3511</v>
      </c>
      <c r="N45" s="54">
        <v>3511</v>
      </c>
      <c r="O45" s="36">
        <f t="shared" si="0"/>
        <v>15862.698</v>
      </c>
      <c r="P45" s="36">
        <f t="shared" si="1"/>
        <v>9128.6</v>
      </c>
      <c r="Q45" s="36">
        <f t="shared" si="2"/>
        <v>26437.83</v>
      </c>
      <c r="R45" s="36">
        <f t="shared" si="3"/>
        <v>35566.43</v>
      </c>
    </row>
    <row r="46" spans="1:18" s="7" customFormat="1" ht="46.5" customHeight="1">
      <c r="A46" s="29">
        <v>20</v>
      </c>
      <c r="B46" s="44" t="s">
        <v>43</v>
      </c>
      <c r="C46" s="32"/>
      <c r="D46" s="39"/>
      <c r="E46" s="32" t="s">
        <v>15</v>
      </c>
      <c r="F46" s="32">
        <v>8</v>
      </c>
      <c r="G46" s="32">
        <v>348</v>
      </c>
      <c r="H46" s="5" t="s">
        <v>28</v>
      </c>
      <c r="I46" s="32">
        <v>1</v>
      </c>
      <c r="J46" s="5" t="s">
        <v>28</v>
      </c>
      <c r="K46" s="52">
        <v>7.53</v>
      </c>
      <c r="L46" s="33">
        <v>2.6</v>
      </c>
      <c r="M46" s="54">
        <v>545</v>
      </c>
      <c r="N46" s="54">
        <v>545</v>
      </c>
      <c r="O46" s="36">
        <f t="shared" si="0"/>
        <v>2462.31</v>
      </c>
      <c r="P46" s="36">
        <f t="shared" si="1"/>
        <v>1417</v>
      </c>
      <c r="Q46" s="36">
        <f t="shared" si="2"/>
        <v>4103.85</v>
      </c>
      <c r="R46" s="36">
        <f t="shared" si="3"/>
        <v>5520.85</v>
      </c>
    </row>
    <row r="47" spans="1:18" s="7" customFormat="1" ht="46.5" customHeight="1">
      <c r="A47" s="29">
        <v>21</v>
      </c>
      <c r="B47" s="44" t="s">
        <v>43</v>
      </c>
      <c r="C47" s="32"/>
      <c r="D47" s="39"/>
      <c r="E47" s="32" t="s">
        <v>15</v>
      </c>
      <c r="F47" s="32">
        <v>8</v>
      </c>
      <c r="G47" s="32">
        <v>349</v>
      </c>
      <c r="H47" s="5" t="s">
        <v>28</v>
      </c>
      <c r="I47" s="32">
        <v>1</v>
      </c>
      <c r="J47" s="5" t="s">
        <v>28</v>
      </c>
      <c r="K47" s="52">
        <v>7.53</v>
      </c>
      <c r="L47" s="33">
        <v>2.6</v>
      </c>
      <c r="M47" s="54">
        <v>695</v>
      </c>
      <c r="N47" s="54">
        <v>695</v>
      </c>
      <c r="O47" s="36">
        <f t="shared" si="0"/>
        <v>3140.01</v>
      </c>
      <c r="P47" s="36">
        <f t="shared" si="1"/>
        <v>1807</v>
      </c>
      <c r="Q47" s="36">
        <f t="shared" si="2"/>
        <v>5233.35</v>
      </c>
      <c r="R47" s="36">
        <f t="shared" si="3"/>
        <v>7040.35</v>
      </c>
    </row>
    <row r="48" spans="1:18" s="7" customFormat="1" ht="46.5" customHeight="1">
      <c r="A48" s="29">
        <v>22</v>
      </c>
      <c r="B48" s="44" t="s">
        <v>43</v>
      </c>
      <c r="C48" s="32"/>
      <c r="D48" s="39"/>
      <c r="E48" s="32" t="s">
        <v>15</v>
      </c>
      <c r="F48" s="32">
        <v>8</v>
      </c>
      <c r="G48" s="32">
        <v>350</v>
      </c>
      <c r="H48" s="5" t="s">
        <v>28</v>
      </c>
      <c r="I48" s="32">
        <v>1</v>
      </c>
      <c r="J48" s="5" t="s">
        <v>28</v>
      </c>
      <c r="K48" s="52">
        <v>7.53</v>
      </c>
      <c r="L48" s="33">
        <v>2.6</v>
      </c>
      <c r="M48" s="54">
        <v>25</v>
      </c>
      <c r="N48" s="54">
        <v>25</v>
      </c>
      <c r="O48" s="36">
        <f t="shared" si="0"/>
        <v>112.95</v>
      </c>
      <c r="P48" s="36">
        <f t="shared" si="1"/>
        <v>65</v>
      </c>
      <c r="Q48" s="36">
        <f t="shared" si="2"/>
        <v>188.25</v>
      </c>
      <c r="R48" s="36">
        <f t="shared" si="3"/>
        <v>253.25</v>
      </c>
    </row>
    <row r="49" spans="1:18" s="7" customFormat="1" ht="46.5" customHeight="1">
      <c r="A49" s="29">
        <v>23</v>
      </c>
      <c r="B49" s="44" t="s">
        <v>50</v>
      </c>
      <c r="C49" s="32" t="s">
        <v>29</v>
      </c>
      <c r="D49" s="39">
        <v>8145</v>
      </c>
      <c r="E49" s="32" t="s">
        <v>15</v>
      </c>
      <c r="F49" s="32">
        <v>8</v>
      </c>
      <c r="G49" s="32">
        <v>5027</v>
      </c>
      <c r="H49" s="5" t="s">
        <v>28</v>
      </c>
      <c r="I49" s="32">
        <v>1</v>
      </c>
      <c r="J49" s="5" t="s">
        <v>28</v>
      </c>
      <c r="K49" s="52">
        <v>7.53</v>
      </c>
      <c r="L49" s="33">
        <v>2.6</v>
      </c>
      <c r="M49" s="54">
        <v>132</v>
      </c>
      <c r="N49" s="54">
        <v>132</v>
      </c>
      <c r="O49" s="36">
        <f t="shared" si="0"/>
        <v>596.376</v>
      </c>
      <c r="P49" s="36">
        <f t="shared" si="1"/>
        <v>343.2</v>
      </c>
      <c r="Q49" s="36">
        <f t="shared" si="2"/>
        <v>993.96</v>
      </c>
      <c r="R49" s="36">
        <f t="shared" si="3"/>
        <v>1337.16</v>
      </c>
    </row>
    <row r="50" spans="1:18" s="7" customFormat="1" ht="46.5" customHeight="1">
      <c r="A50" s="102">
        <v>24</v>
      </c>
      <c r="B50" s="44" t="s">
        <v>51</v>
      </c>
      <c r="C50" s="32" t="s">
        <v>27</v>
      </c>
      <c r="D50" s="39">
        <v>20518</v>
      </c>
      <c r="E50" s="100" t="s">
        <v>15</v>
      </c>
      <c r="F50" s="100">
        <v>8</v>
      </c>
      <c r="G50" s="100">
        <v>5040</v>
      </c>
      <c r="H50" s="130" t="s">
        <v>28</v>
      </c>
      <c r="I50" s="100">
        <v>1</v>
      </c>
      <c r="J50" s="130" t="s">
        <v>28</v>
      </c>
      <c r="K50" s="101">
        <v>7.53</v>
      </c>
      <c r="L50" s="126">
        <v>2.6</v>
      </c>
      <c r="M50" s="128">
        <v>8865</v>
      </c>
      <c r="N50" s="128">
        <v>6734</v>
      </c>
      <c r="O50" s="124">
        <f t="shared" si="0"/>
        <v>30424.212</v>
      </c>
      <c r="P50" s="124">
        <f t="shared" si="1"/>
        <v>17508.4</v>
      </c>
      <c r="Q50" s="124">
        <f t="shared" si="2"/>
        <v>50707.020000000004</v>
      </c>
      <c r="R50" s="124">
        <f t="shared" si="3"/>
        <v>68215.42000000001</v>
      </c>
    </row>
    <row r="51" spans="1:18" s="7" customFormat="1" ht="46.5" customHeight="1">
      <c r="A51" s="127"/>
      <c r="B51" s="44" t="s">
        <v>52</v>
      </c>
      <c r="C51" s="32" t="s">
        <v>17</v>
      </c>
      <c r="D51" s="39">
        <v>23880</v>
      </c>
      <c r="E51" s="127"/>
      <c r="F51" s="127"/>
      <c r="G51" s="127"/>
      <c r="H51" s="127"/>
      <c r="I51" s="127"/>
      <c r="J51" s="127"/>
      <c r="K51" s="127"/>
      <c r="L51" s="127"/>
      <c r="M51" s="129"/>
      <c r="N51" s="129"/>
      <c r="O51" s="125"/>
      <c r="P51" s="125"/>
      <c r="Q51" s="125"/>
      <c r="R51" s="125"/>
    </row>
    <row r="52" spans="1:18" s="7" customFormat="1" ht="46.5" customHeight="1">
      <c r="A52" s="29">
        <v>26</v>
      </c>
      <c r="B52" s="44" t="s">
        <v>53</v>
      </c>
      <c r="C52" s="32" t="s">
        <v>27</v>
      </c>
      <c r="D52" s="39">
        <v>12048</v>
      </c>
      <c r="E52" s="32" t="s">
        <v>15</v>
      </c>
      <c r="F52" s="32">
        <v>8</v>
      </c>
      <c r="G52" s="32">
        <v>66</v>
      </c>
      <c r="H52" s="5" t="s">
        <v>54</v>
      </c>
      <c r="I52" s="32">
        <v>2</v>
      </c>
      <c r="J52" s="5" t="s">
        <v>54</v>
      </c>
      <c r="K52" s="52">
        <v>7.53</v>
      </c>
      <c r="L52" s="33">
        <v>2.6</v>
      </c>
      <c r="M52" s="54">
        <v>3944</v>
      </c>
      <c r="N52" s="54">
        <v>52</v>
      </c>
      <c r="O52" s="36">
        <f t="shared" si="0"/>
        <v>234.93599999999998</v>
      </c>
      <c r="P52" s="36">
        <f t="shared" si="1"/>
        <v>135.20000000000002</v>
      </c>
      <c r="Q52" s="36">
        <f t="shared" si="2"/>
        <v>391.56</v>
      </c>
      <c r="R52" s="36">
        <f t="shared" si="3"/>
        <v>526.76</v>
      </c>
    </row>
    <row r="53" spans="1:18" s="7" customFormat="1" ht="46.5" customHeight="1">
      <c r="A53" s="102">
        <v>27</v>
      </c>
      <c r="B53" s="44" t="s">
        <v>55</v>
      </c>
      <c r="C53" s="32" t="s">
        <v>27</v>
      </c>
      <c r="D53" s="39">
        <v>8209</v>
      </c>
      <c r="E53" s="100" t="s">
        <v>15</v>
      </c>
      <c r="F53" s="100">
        <v>8</v>
      </c>
      <c r="G53" s="100">
        <v>5020</v>
      </c>
      <c r="H53" s="130" t="s">
        <v>26</v>
      </c>
      <c r="I53" s="100">
        <v>3</v>
      </c>
      <c r="J53" s="130" t="s">
        <v>16</v>
      </c>
      <c r="K53" s="101">
        <v>7.53</v>
      </c>
      <c r="L53" s="126">
        <v>2.6</v>
      </c>
      <c r="M53" s="128">
        <v>1350</v>
      </c>
      <c r="N53" s="128">
        <v>585</v>
      </c>
      <c r="O53" s="124">
        <f t="shared" si="0"/>
        <v>2643.03</v>
      </c>
      <c r="P53" s="124">
        <f t="shared" si="1"/>
        <v>1521</v>
      </c>
      <c r="Q53" s="124">
        <f t="shared" si="2"/>
        <v>4405.05</v>
      </c>
      <c r="R53" s="124">
        <f t="shared" si="3"/>
        <v>5926.05</v>
      </c>
    </row>
    <row r="54" spans="1:18" s="7" customFormat="1" ht="46.5" customHeight="1">
      <c r="A54" s="127"/>
      <c r="B54" s="44" t="s">
        <v>56</v>
      </c>
      <c r="C54" s="32" t="s">
        <v>57</v>
      </c>
      <c r="D54" s="39">
        <v>20242</v>
      </c>
      <c r="E54" s="127"/>
      <c r="F54" s="127"/>
      <c r="G54" s="127"/>
      <c r="H54" s="127"/>
      <c r="I54" s="127"/>
      <c r="J54" s="127"/>
      <c r="K54" s="127"/>
      <c r="L54" s="127"/>
      <c r="M54" s="129"/>
      <c r="N54" s="129"/>
      <c r="O54" s="125"/>
      <c r="P54" s="125"/>
      <c r="Q54" s="125"/>
      <c r="R54" s="125"/>
    </row>
    <row r="55" spans="1:18" s="7" customFormat="1" ht="46.5" customHeight="1">
      <c r="A55" s="102">
        <v>29</v>
      </c>
      <c r="B55" s="44" t="s">
        <v>55</v>
      </c>
      <c r="C55" s="32" t="s">
        <v>27</v>
      </c>
      <c r="D55" s="39">
        <v>8209</v>
      </c>
      <c r="E55" s="100" t="s">
        <v>15</v>
      </c>
      <c r="F55" s="100">
        <v>8</v>
      </c>
      <c r="G55" s="100">
        <v>5021</v>
      </c>
      <c r="H55" s="130" t="s">
        <v>26</v>
      </c>
      <c r="I55" s="100">
        <v>3</v>
      </c>
      <c r="J55" s="130" t="s">
        <v>26</v>
      </c>
      <c r="K55" s="101">
        <v>7.53</v>
      </c>
      <c r="L55" s="126">
        <v>2.6</v>
      </c>
      <c r="M55" s="128">
        <v>7797</v>
      </c>
      <c r="N55" s="128">
        <v>7794</v>
      </c>
      <c r="O55" s="124">
        <f t="shared" si="0"/>
        <v>35213.292</v>
      </c>
      <c r="P55" s="124">
        <f t="shared" si="1"/>
        <v>20264.4</v>
      </c>
      <c r="Q55" s="124">
        <f t="shared" si="2"/>
        <v>58688.82</v>
      </c>
      <c r="R55" s="124">
        <f t="shared" si="3"/>
        <v>78953.22</v>
      </c>
    </row>
    <row r="56" spans="1:18" s="7" customFormat="1" ht="46.5" customHeight="1">
      <c r="A56" s="127"/>
      <c r="B56" s="44" t="s">
        <v>56</v>
      </c>
      <c r="C56" s="32" t="s">
        <v>57</v>
      </c>
      <c r="D56" s="39">
        <v>20242</v>
      </c>
      <c r="E56" s="127"/>
      <c r="F56" s="127"/>
      <c r="G56" s="127"/>
      <c r="H56" s="127"/>
      <c r="I56" s="127"/>
      <c r="J56" s="127"/>
      <c r="K56" s="127"/>
      <c r="L56" s="127"/>
      <c r="M56" s="129"/>
      <c r="N56" s="129"/>
      <c r="O56" s="125"/>
      <c r="P56" s="125"/>
      <c r="Q56" s="125"/>
      <c r="R56" s="125"/>
    </row>
    <row r="57" spans="1:18" s="7" customFormat="1" ht="46.5" customHeight="1">
      <c r="A57" s="29">
        <v>31</v>
      </c>
      <c r="B57" s="44" t="s">
        <v>59</v>
      </c>
      <c r="C57" s="32" t="s">
        <v>27</v>
      </c>
      <c r="D57" s="39">
        <v>7243</v>
      </c>
      <c r="E57" s="32" t="s">
        <v>15</v>
      </c>
      <c r="F57" s="32">
        <v>8</v>
      </c>
      <c r="G57" s="32">
        <v>86</v>
      </c>
      <c r="H57" s="5"/>
      <c r="I57" s="32"/>
      <c r="J57" s="5"/>
      <c r="K57" s="52">
        <v>7.53</v>
      </c>
      <c r="L57" s="33">
        <v>2.6</v>
      </c>
      <c r="M57" s="54">
        <v>810</v>
      </c>
      <c r="N57" s="54">
        <v>33</v>
      </c>
      <c r="O57" s="36">
        <f t="shared" si="0"/>
        <v>149.094</v>
      </c>
      <c r="P57" s="36">
        <f t="shared" si="1"/>
        <v>85.8</v>
      </c>
      <c r="Q57" s="36">
        <f t="shared" si="2"/>
        <v>248.49</v>
      </c>
      <c r="R57" s="36">
        <f t="shared" si="3"/>
        <v>334.29</v>
      </c>
    </row>
    <row r="58" spans="1:18" s="7" customFormat="1" ht="46.5" customHeight="1">
      <c r="A58" s="29">
        <v>32</v>
      </c>
      <c r="B58" s="44" t="s">
        <v>58</v>
      </c>
      <c r="C58" s="32" t="s">
        <v>27</v>
      </c>
      <c r="D58" s="39">
        <v>13642</v>
      </c>
      <c r="E58" s="32" t="s">
        <v>15</v>
      </c>
      <c r="F58" s="32">
        <v>8</v>
      </c>
      <c r="G58" s="32">
        <v>87</v>
      </c>
      <c r="H58" s="5" t="s">
        <v>26</v>
      </c>
      <c r="I58" s="32">
        <v>2</v>
      </c>
      <c r="J58" s="5" t="s">
        <v>26</v>
      </c>
      <c r="K58" s="52">
        <v>7.53</v>
      </c>
      <c r="L58" s="33">
        <v>2.6</v>
      </c>
      <c r="M58" s="54">
        <v>3137</v>
      </c>
      <c r="N58" s="54">
        <v>3137</v>
      </c>
      <c r="O58" s="36">
        <f t="shared" si="0"/>
        <v>14172.966</v>
      </c>
      <c r="P58" s="36">
        <f t="shared" si="1"/>
        <v>8156.200000000001</v>
      </c>
      <c r="Q58" s="36">
        <f t="shared" si="2"/>
        <v>23621.61</v>
      </c>
      <c r="R58" s="36">
        <f t="shared" si="3"/>
        <v>31777.81</v>
      </c>
    </row>
    <row r="59" spans="1:18" s="7" customFormat="1" ht="46.5" customHeight="1">
      <c r="A59" s="102">
        <v>33</v>
      </c>
      <c r="B59" s="44" t="s">
        <v>60</v>
      </c>
      <c r="C59" s="32" t="s">
        <v>25</v>
      </c>
      <c r="D59" s="39">
        <v>16640</v>
      </c>
      <c r="E59" s="100" t="s">
        <v>15</v>
      </c>
      <c r="F59" s="100">
        <v>8</v>
      </c>
      <c r="G59" s="100">
        <v>90</v>
      </c>
      <c r="H59" s="130" t="s">
        <v>26</v>
      </c>
      <c r="I59" s="100">
        <v>4</v>
      </c>
      <c r="J59" s="130" t="s">
        <v>26</v>
      </c>
      <c r="K59" s="101">
        <v>7.53</v>
      </c>
      <c r="L59" s="126">
        <v>2.6</v>
      </c>
      <c r="M59" s="128">
        <v>13664</v>
      </c>
      <c r="N59" s="128">
        <v>13664</v>
      </c>
      <c r="O59" s="124">
        <f t="shared" si="0"/>
        <v>61733.952</v>
      </c>
      <c r="P59" s="124">
        <f t="shared" si="1"/>
        <v>35526.4</v>
      </c>
      <c r="Q59" s="124">
        <f t="shared" si="2"/>
        <v>102889.92</v>
      </c>
      <c r="R59" s="124">
        <f t="shared" si="3"/>
        <v>138416.32</v>
      </c>
    </row>
    <row r="60" spans="1:18" s="7" customFormat="1" ht="46.5" customHeight="1">
      <c r="A60" s="102"/>
      <c r="B60" s="44" t="s">
        <v>61</v>
      </c>
      <c r="C60" s="32" t="s">
        <v>25</v>
      </c>
      <c r="D60" s="39">
        <v>14840</v>
      </c>
      <c r="E60" s="127"/>
      <c r="F60" s="127"/>
      <c r="G60" s="127"/>
      <c r="H60" s="127"/>
      <c r="I60" s="127"/>
      <c r="J60" s="127"/>
      <c r="K60" s="127"/>
      <c r="L60" s="127"/>
      <c r="M60" s="129"/>
      <c r="N60" s="129"/>
      <c r="O60" s="125"/>
      <c r="P60" s="125"/>
      <c r="Q60" s="125"/>
      <c r="R60" s="125"/>
    </row>
    <row r="61" spans="1:18" s="7" customFormat="1" ht="46.5" customHeight="1">
      <c r="A61" s="102">
        <v>34</v>
      </c>
      <c r="B61" s="44" t="s">
        <v>62</v>
      </c>
      <c r="C61" s="32"/>
      <c r="D61" s="39"/>
      <c r="E61" s="100" t="s">
        <v>15</v>
      </c>
      <c r="F61" s="100">
        <v>8</v>
      </c>
      <c r="G61" s="100">
        <v>91</v>
      </c>
      <c r="H61" s="130" t="s">
        <v>65</v>
      </c>
      <c r="I61" s="100">
        <v>1</v>
      </c>
      <c r="J61" s="130" t="s">
        <v>66</v>
      </c>
      <c r="K61" s="101">
        <v>7.53</v>
      </c>
      <c r="L61" s="126">
        <v>2.6</v>
      </c>
      <c r="M61" s="128">
        <v>698</v>
      </c>
      <c r="N61" s="128">
        <v>698</v>
      </c>
      <c r="O61" s="124">
        <f t="shared" si="0"/>
        <v>3153.5640000000003</v>
      </c>
      <c r="P61" s="124">
        <f t="shared" si="1"/>
        <v>1814.8</v>
      </c>
      <c r="Q61" s="124">
        <f t="shared" si="2"/>
        <v>5255.9400000000005</v>
      </c>
      <c r="R61" s="124">
        <f t="shared" si="3"/>
        <v>7070.740000000001</v>
      </c>
    </row>
    <row r="62" spans="1:18" s="7" customFormat="1" ht="46.5" customHeight="1">
      <c r="A62" s="102"/>
      <c r="B62" s="44" t="s">
        <v>63</v>
      </c>
      <c r="C62" s="32" t="s">
        <v>25</v>
      </c>
      <c r="D62" s="39">
        <v>16640</v>
      </c>
      <c r="E62" s="127"/>
      <c r="F62" s="127"/>
      <c r="G62" s="127"/>
      <c r="H62" s="127"/>
      <c r="I62" s="127"/>
      <c r="J62" s="127"/>
      <c r="K62" s="127"/>
      <c r="L62" s="127"/>
      <c r="M62" s="129"/>
      <c r="N62" s="129"/>
      <c r="O62" s="125"/>
      <c r="P62" s="125"/>
      <c r="Q62" s="125"/>
      <c r="R62" s="125"/>
    </row>
    <row r="63" spans="1:18" s="7" customFormat="1" ht="46.5" customHeight="1">
      <c r="A63" s="127"/>
      <c r="B63" s="44" t="s">
        <v>64</v>
      </c>
      <c r="C63" s="32" t="s">
        <v>25</v>
      </c>
      <c r="D63" s="39">
        <v>14840</v>
      </c>
      <c r="E63" s="127"/>
      <c r="F63" s="127"/>
      <c r="G63" s="127"/>
      <c r="H63" s="127"/>
      <c r="I63" s="127"/>
      <c r="J63" s="127"/>
      <c r="K63" s="127"/>
      <c r="L63" s="127"/>
      <c r="M63" s="129"/>
      <c r="N63" s="129"/>
      <c r="O63" s="125"/>
      <c r="P63" s="125"/>
      <c r="Q63" s="125"/>
      <c r="R63" s="125"/>
    </row>
    <row r="64" spans="1:18" s="7" customFormat="1" ht="46.5" customHeight="1">
      <c r="A64" s="29">
        <v>35</v>
      </c>
      <c r="B64" s="44" t="s">
        <v>67</v>
      </c>
      <c r="C64" s="32" t="s">
        <v>27</v>
      </c>
      <c r="D64" s="39">
        <v>21277</v>
      </c>
      <c r="E64" s="32" t="s">
        <v>15</v>
      </c>
      <c r="F64" s="32">
        <v>8</v>
      </c>
      <c r="G64" s="32">
        <v>92</v>
      </c>
      <c r="H64" s="5" t="s">
        <v>26</v>
      </c>
      <c r="I64" s="32">
        <v>3</v>
      </c>
      <c r="J64" s="5" t="s">
        <v>26</v>
      </c>
      <c r="K64" s="52">
        <v>7.53</v>
      </c>
      <c r="L64" s="33">
        <v>2.6</v>
      </c>
      <c r="M64" s="54">
        <v>6201</v>
      </c>
      <c r="N64" s="54">
        <v>6201</v>
      </c>
      <c r="O64" s="36">
        <f t="shared" si="0"/>
        <v>28016.118</v>
      </c>
      <c r="P64" s="36">
        <f t="shared" si="1"/>
        <v>16122.6</v>
      </c>
      <c r="Q64" s="36">
        <f t="shared" si="2"/>
        <v>46693.53</v>
      </c>
      <c r="R64" s="36">
        <f t="shared" si="3"/>
        <v>62816.13</v>
      </c>
    </row>
    <row r="65" spans="1:18" s="7" customFormat="1" ht="46.5" customHeight="1">
      <c r="A65" s="102">
        <v>36</v>
      </c>
      <c r="B65" s="44" t="s">
        <v>68</v>
      </c>
      <c r="C65" s="32" t="s">
        <v>69</v>
      </c>
      <c r="D65" s="39">
        <v>20155</v>
      </c>
      <c r="E65" s="100" t="s">
        <v>15</v>
      </c>
      <c r="F65" s="100">
        <v>8</v>
      </c>
      <c r="G65" s="100">
        <v>93</v>
      </c>
      <c r="H65" s="130" t="s">
        <v>26</v>
      </c>
      <c r="I65" s="100">
        <v>3</v>
      </c>
      <c r="J65" s="130" t="s">
        <v>26</v>
      </c>
      <c r="K65" s="101">
        <v>7.53</v>
      </c>
      <c r="L65" s="126">
        <v>2.6</v>
      </c>
      <c r="M65" s="128">
        <v>2156</v>
      </c>
      <c r="N65" s="128">
        <v>2156</v>
      </c>
      <c r="O65" s="124">
        <f t="shared" si="0"/>
        <v>9740.807999999999</v>
      </c>
      <c r="P65" s="124">
        <f t="shared" si="1"/>
        <v>5605.6</v>
      </c>
      <c r="Q65" s="124">
        <f t="shared" si="2"/>
        <v>16234.68</v>
      </c>
      <c r="R65" s="124">
        <f t="shared" si="3"/>
        <v>21840.28</v>
      </c>
    </row>
    <row r="66" spans="1:18" s="7" customFormat="1" ht="46.5" customHeight="1">
      <c r="A66" s="102"/>
      <c r="B66" s="44" t="s">
        <v>70</v>
      </c>
      <c r="C66" s="32" t="s">
        <v>71</v>
      </c>
      <c r="D66" s="39">
        <v>5135</v>
      </c>
      <c r="E66" s="127"/>
      <c r="F66" s="127"/>
      <c r="G66" s="127"/>
      <c r="H66" s="127"/>
      <c r="I66" s="127"/>
      <c r="J66" s="127"/>
      <c r="K66" s="127"/>
      <c r="L66" s="127"/>
      <c r="M66" s="129"/>
      <c r="N66" s="129"/>
      <c r="O66" s="125"/>
      <c r="P66" s="125"/>
      <c r="Q66" s="125"/>
      <c r="R66" s="125"/>
    </row>
    <row r="67" spans="1:18" s="7" customFormat="1" ht="46.5" customHeight="1">
      <c r="A67" s="102">
        <v>37</v>
      </c>
      <c r="B67" s="44" t="s">
        <v>72</v>
      </c>
      <c r="C67" s="32" t="s">
        <v>27</v>
      </c>
      <c r="D67" s="39">
        <v>20518</v>
      </c>
      <c r="E67" s="100" t="s">
        <v>15</v>
      </c>
      <c r="F67" s="100">
        <v>8</v>
      </c>
      <c r="G67" s="100">
        <v>94</v>
      </c>
      <c r="H67" s="130" t="s">
        <v>26</v>
      </c>
      <c r="I67" s="100">
        <v>2</v>
      </c>
      <c r="J67" s="130" t="s">
        <v>26</v>
      </c>
      <c r="K67" s="101">
        <v>7.53</v>
      </c>
      <c r="L67" s="126">
        <v>2.6</v>
      </c>
      <c r="M67" s="128">
        <v>7980</v>
      </c>
      <c r="N67" s="128">
        <v>7980</v>
      </c>
      <c r="O67" s="124">
        <f>(K67*N67)*(0.6)</f>
        <v>36053.64</v>
      </c>
      <c r="P67" s="124">
        <f>L67*N67</f>
        <v>20748</v>
      </c>
      <c r="Q67" s="124">
        <f>K67*N67</f>
        <v>60089.4</v>
      </c>
      <c r="R67" s="124">
        <f>Q67+P67</f>
        <v>80837.4</v>
      </c>
    </row>
    <row r="68" spans="1:18" s="7" customFormat="1" ht="46.5" customHeight="1">
      <c r="A68" s="102"/>
      <c r="B68" s="44" t="s">
        <v>73</v>
      </c>
      <c r="C68" s="32" t="s">
        <v>17</v>
      </c>
      <c r="D68" s="39">
        <v>23880</v>
      </c>
      <c r="E68" s="127"/>
      <c r="F68" s="127"/>
      <c r="G68" s="127"/>
      <c r="H68" s="127"/>
      <c r="I68" s="127"/>
      <c r="J68" s="127"/>
      <c r="K68" s="127"/>
      <c r="L68" s="127"/>
      <c r="M68" s="129"/>
      <c r="N68" s="129"/>
      <c r="O68" s="125"/>
      <c r="P68" s="125"/>
      <c r="Q68" s="125"/>
      <c r="R68" s="125"/>
    </row>
    <row r="69" spans="1:18" s="7" customFormat="1" ht="46.5" customHeight="1">
      <c r="A69" s="102">
        <v>38</v>
      </c>
      <c r="B69" s="44" t="s">
        <v>74</v>
      </c>
      <c r="C69" s="32" t="s">
        <v>75</v>
      </c>
      <c r="D69" s="39">
        <v>26172</v>
      </c>
      <c r="E69" s="100" t="s">
        <v>15</v>
      </c>
      <c r="F69" s="100">
        <v>8</v>
      </c>
      <c r="G69" s="100">
        <v>96</v>
      </c>
      <c r="H69" s="130" t="s">
        <v>26</v>
      </c>
      <c r="I69" s="100">
        <v>3</v>
      </c>
      <c r="J69" s="130" t="s">
        <v>26</v>
      </c>
      <c r="K69" s="101">
        <v>7.53</v>
      </c>
      <c r="L69" s="126">
        <v>2.6</v>
      </c>
      <c r="M69" s="128">
        <v>2752</v>
      </c>
      <c r="N69" s="128">
        <v>2</v>
      </c>
      <c r="O69" s="124">
        <f>(K69*N69)*(0.6)</f>
        <v>9.036</v>
      </c>
      <c r="P69" s="124">
        <f>L69*N69</f>
        <v>5.2</v>
      </c>
      <c r="Q69" s="124">
        <f>K69*N69</f>
        <v>15.06</v>
      </c>
      <c r="R69" s="124">
        <f>Q69+P69</f>
        <v>20.26</v>
      </c>
    </row>
    <row r="70" spans="1:18" s="7" customFormat="1" ht="46.5" customHeight="1">
      <c r="A70" s="102"/>
      <c r="B70" s="44" t="s">
        <v>76</v>
      </c>
      <c r="C70" s="32" t="s">
        <v>77</v>
      </c>
      <c r="D70" s="39">
        <v>23934</v>
      </c>
      <c r="E70" s="127"/>
      <c r="F70" s="127"/>
      <c r="G70" s="127"/>
      <c r="H70" s="127"/>
      <c r="I70" s="127"/>
      <c r="J70" s="127"/>
      <c r="K70" s="127"/>
      <c r="L70" s="127"/>
      <c r="M70" s="129"/>
      <c r="N70" s="129"/>
      <c r="O70" s="125"/>
      <c r="P70" s="125"/>
      <c r="Q70" s="125"/>
      <c r="R70" s="125"/>
    </row>
    <row r="71" spans="1:18" s="7" customFormat="1" ht="46.5" customHeight="1">
      <c r="A71" s="102"/>
      <c r="B71" s="44" t="s">
        <v>78</v>
      </c>
      <c r="C71" s="32" t="s">
        <v>79</v>
      </c>
      <c r="D71" s="39">
        <v>15062</v>
      </c>
      <c r="E71" s="127"/>
      <c r="F71" s="127"/>
      <c r="G71" s="127"/>
      <c r="H71" s="127"/>
      <c r="I71" s="127"/>
      <c r="J71" s="127"/>
      <c r="K71" s="127"/>
      <c r="L71" s="127"/>
      <c r="M71" s="129"/>
      <c r="N71" s="129"/>
      <c r="O71" s="125"/>
      <c r="P71" s="125"/>
      <c r="Q71" s="125"/>
      <c r="R71" s="125"/>
    </row>
    <row r="72" spans="1:18" s="7" customFormat="1" ht="46.5" customHeight="1">
      <c r="A72" s="102"/>
      <c r="B72" s="44" t="s">
        <v>80</v>
      </c>
      <c r="C72" s="32" t="s">
        <v>29</v>
      </c>
      <c r="D72" s="39">
        <v>18776</v>
      </c>
      <c r="E72" s="127"/>
      <c r="F72" s="127"/>
      <c r="G72" s="127"/>
      <c r="H72" s="127"/>
      <c r="I72" s="127"/>
      <c r="J72" s="127"/>
      <c r="K72" s="127"/>
      <c r="L72" s="127"/>
      <c r="M72" s="129"/>
      <c r="N72" s="129"/>
      <c r="O72" s="125"/>
      <c r="P72" s="125"/>
      <c r="Q72" s="125"/>
      <c r="R72" s="125"/>
    </row>
    <row r="73" spans="1:18" s="7" customFormat="1" ht="46.5" customHeight="1">
      <c r="A73" s="102"/>
      <c r="B73" s="44" t="s">
        <v>81</v>
      </c>
      <c r="C73" s="32" t="s">
        <v>29</v>
      </c>
      <c r="D73" s="39">
        <v>17137</v>
      </c>
      <c r="E73" s="127"/>
      <c r="F73" s="127"/>
      <c r="G73" s="127"/>
      <c r="H73" s="127"/>
      <c r="I73" s="127"/>
      <c r="J73" s="127"/>
      <c r="K73" s="127"/>
      <c r="L73" s="127"/>
      <c r="M73" s="129"/>
      <c r="N73" s="129"/>
      <c r="O73" s="125"/>
      <c r="P73" s="125"/>
      <c r="Q73" s="125"/>
      <c r="R73" s="125"/>
    </row>
    <row r="74" spans="1:18" s="7" customFormat="1" ht="46.5" customHeight="1">
      <c r="A74" s="102"/>
      <c r="B74" s="44" t="s">
        <v>82</v>
      </c>
      <c r="C74" s="32" t="s">
        <v>29</v>
      </c>
      <c r="D74" s="39">
        <v>17575</v>
      </c>
      <c r="E74" s="127"/>
      <c r="F74" s="127"/>
      <c r="G74" s="127"/>
      <c r="H74" s="127"/>
      <c r="I74" s="127"/>
      <c r="J74" s="127"/>
      <c r="K74" s="127"/>
      <c r="L74" s="127"/>
      <c r="M74" s="129"/>
      <c r="N74" s="129"/>
      <c r="O74" s="125"/>
      <c r="P74" s="125"/>
      <c r="Q74" s="125"/>
      <c r="R74" s="125"/>
    </row>
    <row r="75" spans="1:18" s="7" customFormat="1" ht="46.5" customHeight="1">
      <c r="A75" s="102"/>
      <c r="B75" s="44" t="s">
        <v>83</v>
      </c>
      <c r="C75" s="32" t="s">
        <v>84</v>
      </c>
      <c r="D75" s="39" t="s">
        <v>85</v>
      </c>
      <c r="E75" s="127"/>
      <c r="F75" s="127"/>
      <c r="G75" s="127"/>
      <c r="H75" s="127"/>
      <c r="I75" s="127"/>
      <c r="J75" s="127"/>
      <c r="K75" s="127"/>
      <c r="L75" s="127"/>
      <c r="M75" s="129"/>
      <c r="N75" s="129"/>
      <c r="O75" s="125"/>
      <c r="P75" s="125"/>
      <c r="Q75" s="125"/>
      <c r="R75" s="125"/>
    </row>
    <row r="76" spans="1:18" s="7" customFormat="1" ht="46.5" customHeight="1">
      <c r="A76" s="102"/>
      <c r="B76" s="44" t="s">
        <v>86</v>
      </c>
      <c r="C76" s="32" t="s">
        <v>84</v>
      </c>
      <c r="D76" s="39">
        <v>27501</v>
      </c>
      <c r="E76" s="127"/>
      <c r="F76" s="127"/>
      <c r="G76" s="127"/>
      <c r="H76" s="127"/>
      <c r="I76" s="127"/>
      <c r="J76" s="127"/>
      <c r="K76" s="127"/>
      <c r="L76" s="127"/>
      <c r="M76" s="129"/>
      <c r="N76" s="129"/>
      <c r="O76" s="125"/>
      <c r="P76" s="125"/>
      <c r="Q76" s="125"/>
      <c r="R76" s="125"/>
    </row>
    <row r="77" spans="1:18" s="7" customFormat="1" ht="46.5" customHeight="1">
      <c r="A77" s="102"/>
      <c r="B77" s="44" t="s">
        <v>87</v>
      </c>
      <c r="C77" s="32" t="s">
        <v>84</v>
      </c>
      <c r="D77" s="39">
        <v>31429</v>
      </c>
      <c r="E77" s="127"/>
      <c r="F77" s="127"/>
      <c r="G77" s="127"/>
      <c r="H77" s="127"/>
      <c r="I77" s="127"/>
      <c r="J77" s="127"/>
      <c r="K77" s="127"/>
      <c r="L77" s="127"/>
      <c r="M77" s="129"/>
      <c r="N77" s="129"/>
      <c r="O77" s="125"/>
      <c r="P77" s="125"/>
      <c r="Q77" s="125"/>
      <c r="R77" s="125"/>
    </row>
    <row r="78" spans="1:18" s="7" customFormat="1" ht="46.5" customHeight="1">
      <c r="A78" s="102"/>
      <c r="B78" s="44" t="s">
        <v>88</v>
      </c>
      <c r="C78" s="32" t="s">
        <v>84</v>
      </c>
      <c r="D78" s="39">
        <v>19220</v>
      </c>
      <c r="E78" s="127"/>
      <c r="F78" s="127"/>
      <c r="G78" s="127"/>
      <c r="H78" s="127"/>
      <c r="I78" s="127"/>
      <c r="J78" s="127"/>
      <c r="K78" s="127"/>
      <c r="L78" s="127"/>
      <c r="M78" s="129"/>
      <c r="N78" s="129"/>
      <c r="O78" s="125"/>
      <c r="P78" s="125"/>
      <c r="Q78" s="125"/>
      <c r="R78" s="125"/>
    </row>
    <row r="79" spans="1:18" s="7" customFormat="1" ht="46.5" customHeight="1">
      <c r="A79" s="102"/>
      <c r="B79" s="44" t="s">
        <v>89</v>
      </c>
      <c r="C79" s="32" t="s">
        <v>84</v>
      </c>
      <c r="D79" s="39">
        <v>17978</v>
      </c>
      <c r="E79" s="127"/>
      <c r="F79" s="127"/>
      <c r="G79" s="127"/>
      <c r="H79" s="127"/>
      <c r="I79" s="127"/>
      <c r="J79" s="127"/>
      <c r="K79" s="127"/>
      <c r="L79" s="127"/>
      <c r="M79" s="129"/>
      <c r="N79" s="129"/>
      <c r="O79" s="125"/>
      <c r="P79" s="125"/>
      <c r="Q79" s="125"/>
      <c r="R79" s="125"/>
    </row>
    <row r="80" spans="1:18" s="7" customFormat="1" ht="46.5" customHeight="1">
      <c r="A80" s="102"/>
      <c r="B80" s="44" t="s">
        <v>90</v>
      </c>
      <c r="C80" s="32" t="s">
        <v>91</v>
      </c>
      <c r="D80" s="39">
        <v>19148</v>
      </c>
      <c r="E80" s="127"/>
      <c r="F80" s="127"/>
      <c r="G80" s="127"/>
      <c r="H80" s="127"/>
      <c r="I80" s="127"/>
      <c r="J80" s="127"/>
      <c r="K80" s="127"/>
      <c r="L80" s="127"/>
      <c r="M80" s="129"/>
      <c r="N80" s="129"/>
      <c r="O80" s="125"/>
      <c r="P80" s="125"/>
      <c r="Q80" s="125"/>
      <c r="R80" s="125"/>
    </row>
    <row r="81" spans="1:18" s="7" customFormat="1" ht="46.5" customHeight="1">
      <c r="A81" s="102">
        <v>39</v>
      </c>
      <c r="B81" s="44" t="s">
        <v>92</v>
      </c>
      <c r="C81" s="32" t="s">
        <v>75</v>
      </c>
      <c r="D81" s="39">
        <v>26172</v>
      </c>
      <c r="E81" s="100" t="s">
        <v>15</v>
      </c>
      <c r="F81" s="100">
        <v>8</v>
      </c>
      <c r="G81" s="100">
        <v>97</v>
      </c>
      <c r="H81" s="130" t="s">
        <v>26</v>
      </c>
      <c r="I81" s="100">
        <v>3</v>
      </c>
      <c r="J81" s="130" t="s">
        <v>26</v>
      </c>
      <c r="K81" s="101">
        <v>7.53</v>
      </c>
      <c r="L81" s="126">
        <v>2.6</v>
      </c>
      <c r="M81" s="128">
        <v>1523</v>
      </c>
      <c r="N81" s="128">
        <v>1523</v>
      </c>
      <c r="O81" s="124">
        <f>(K81*N81)*(0.6)</f>
        <v>6880.914</v>
      </c>
      <c r="P81" s="124">
        <f>L81*N81</f>
        <v>3959.8</v>
      </c>
      <c r="Q81" s="124">
        <f>K81*N81</f>
        <v>11468.19</v>
      </c>
      <c r="R81" s="124">
        <f>Q81+P81</f>
        <v>15427.990000000002</v>
      </c>
    </row>
    <row r="82" spans="1:18" s="7" customFormat="1" ht="46.5" customHeight="1">
      <c r="A82" s="102"/>
      <c r="B82" s="44" t="s">
        <v>93</v>
      </c>
      <c r="C82" s="32" t="s">
        <v>94</v>
      </c>
      <c r="D82" s="39">
        <v>23934</v>
      </c>
      <c r="E82" s="127"/>
      <c r="F82" s="127"/>
      <c r="G82" s="127"/>
      <c r="H82" s="127"/>
      <c r="I82" s="127"/>
      <c r="J82" s="127"/>
      <c r="K82" s="127"/>
      <c r="L82" s="127"/>
      <c r="M82" s="129"/>
      <c r="N82" s="129"/>
      <c r="O82" s="125"/>
      <c r="P82" s="125"/>
      <c r="Q82" s="125"/>
      <c r="R82" s="125"/>
    </row>
    <row r="83" spans="1:18" s="7" customFormat="1" ht="46.5" customHeight="1">
      <c r="A83" s="102"/>
      <c r="B83" s="44" t="s">
        <v>78</v>
      </c>
      <c r="C83" s="32" t="s">
        <v>29</v>
      </c>
      <c r="D83" s="39">
        <v>15062</v>
      </c>
      <c r="E83" s="127"/>
      <c r="F83" s="127"/>
      <c r="G83" s="127"/>
      <c r="H83" s="127"/>
      <c r="I83" s="127"/>
      <c r="J83" s="127"/>
      <c r="K83" s="127"/>
      <c r="L83" s="127"/>
      <c r="M83" s="129"/>
      <c r="N83" s="129"/>
      <c r="O83" s="125"/>
      <c r="P83" s="125"/>
      <c r="Q83" s="125"/>
      <c r="R83" s="125"/>
    </row>
    <row r="84" spans="1:18" s="7" customFormat="1" ht="46.5" customHeight="1">
      <c r="A84" s="102"/>
      <c r="B84" s="44" t="s">
        <v>80</v>
      </c>
      <c r="C84" s="32" t="s">
        <v>29</v>
      </c>
      <c r="D84" s="39">
        <v>18776</v>
      </c>
      <c r="E84" s="127"/>
      <c r="F84" s="127"/>
      <c r="G84" s="127"/>
      <c r="H84" s="127"/>
      <c r="I84" s="127"/>
      <c r="J84" s="127"/>
      <c r="K84" s="127"/>
      <c r="L84" s="127"/>
      <c r="M84" s="129"/>
      <c r="N84" s="129"/>
      <c r="O84" s="125"/>
      <c r="P84" s="125"/>
      <c r="Q84" s="125"/>
      <c r="R84" s="125"/>
    </row>
    <row r="85" spans="1:18" s="7" customFormat="1" ht="46.5" customHeight="1">
      <c r="A85" s="102"/>
      <c r="B85" s="44" t="s">
        <v>81</v>
      </c>
      <c r="C85" s="32" t="s">
        <v>29</v>
      </c>
      <c r="D85" s="39">
        <v>17137</v>
      </c>
      <c r="E85" s="127"/>
      <c r="F85" s="127"/>
      <c r="G85" s="127"/>
      <c r="H85" s="127"/>
      <c r="I85" s="127"/>
      <c r="J85" s="127"/>
      <c r="K85" s="127"/>
      <c r="L85" s="127"/>
      <c r="M85" s="129"/>
      <c r="N85" s="129"/>
      <c r="O85" s="125"/>
      <c r="P85" s="125"/>
      <c r="Q85" s="125"/>
      <c r="R85" s="125"/>
    </row>
    <row r="86" spans="1:18" s="7" customFormat="1" ht="46.5" customHeight="1">
      <c r="A86" s="102"/>
      <c r="B86" s="44" t="s">
        <v>82</v>
      </c>
      <c r="C86" s="32" t="s">
        <v>29</v>
      </c>
      <c r="D86" s="39">
        <v>17575</v>
      </c>
      <c r="E86" s="127"/>
      <c r="F86" s="127"/>
      <c r="G86" s="127"/>
      <c r="H86" s="127"/>
      <c r="I86" s="127"/>
      <c r="J86" s="127"/>
      <c r="K86" s="127"/>
      <c r="L86" s="127"/>
      <c r="M86" s="129"/>
      <c r="N86" s="129"/>
      <c r="O86" s="125"/>
      <c r="P86" s="125"/>
      <c r="Q86" s="125"/>
      <c r="R86" s="125"/>
    </row>
    <row r="87" spans="1:18" s="7" customFormat="1" ht="46.5" customHeight="1">
      <c r="A87" s="102"/>
      <c r="B87" s="44" t="s">
        <v>83</v>
      </c>
      <c r="C87" s="32" t="s">
        <v>95</v>
      </c>
      <c r="D87" s="39">
        <v>28572</v>
      </c>
      <c r="E87" s="127"/>
      <c r="F87" s="127"/>
      <c r="G87" s="127"/>
      <c r="H87" s="127"/>
      <c r="I87" s="127"/>
      <c r="J87" s="127"/>
      <c r="K87" s="127"/>
      <c r="L87" s="127"/>
      <c r="M87" s="129"/>
      <c r="N87" s="129"/>
      <c r="O87" s="125"/>
      <c r="P87" s="125"/>
      <c r="Q87" s="125"/>
      <c r="R87" s="125"/>
    </row>
    <row r="88" spans="1:18" s="7" customFormat="1" ht="46.5" customHeight="1">
      <c r="A88" s="102"/>
      <c r="B88" s="44" t="s">
        <v>96</v>
      </c>
      <c r="C88" s="32" t="s">
        <v>84</v>
      </c>
      <c r="D88" s="39">
        <v>27501</v>
      </c>
      <c r="E88" s="127"/>
      <c r="F88" s="127"/>
      <c r="G88" s="127"/>
      <c r="H88" s="127"/>
      <c r="I88" s="127"/>
      <c r="J88" s="127"/>
      <c r="K88" s="127"/>
      <c r="L88" s="127"/>
      <c r="M88" s="129"/>
      <c r="N88" s="129"/>
      <c r="O88" s="125"/>
      <c r="P88" s="125"/>
      <c r="Q88" s="125"/>
      <c r="R88" s="125"/>
    </row>
    <row r="89" spans="1:18" s="7" customFormat="1" ht="46.5" customHeight="1">
      <c r="A89" s="102"/>
      <c r="B89" s="44" t="s">
        <v>87</v>
      </c>
      <c r="C89" s="32" t="s">
        <v>84</v>
      </c>
      <c r="D89" s="39">
        <v>31429</v>
      </c>
      <c r="E89" s="127"/>
      <c r="F89" s="127"/>
      <c r="G89" s="127"/>
      <c r="H89" s="127"/>
      <c r="I89" s="127"/>
      <c r="J89" s="127"/>
      <c r="K89" s="127"/>
      <c r="L89" s="127"/>
      <c r="M89" s="129"/>
      <c r="N89" s="129"/>
      <c r="O89" s="125"/>
      <c r="P89" s="125"/>
      <c r="Q89" s="125"/>
      <c r="R89" s="125"/>
    </row>
    <row r="90" spans="1:18" s="7" customFormat="1" ht="46.5" customHeight="1">
      <c r="A90" s="102"/>
      <c r="B90" s="44" t="s">
        <v>88</v>
      </c>
      <c r="C90" s="32" t="s">
        <v>84</v>
      </c>
      <c r="D90" s="39">
        <v>19220</v>
      </c>
      <c r="E90" s="127"/>
      <c r="F90" s="127"/>
      <c r="G90" s="127"/>
      <c r="H90" s="127"/>
      <c r="I90" s="127"/>
      <c r="J90" s="127"/>
      <c r="K90" s="127"/>
      <c r="L90" s="127"/>
      <c r="M90" s="129"/>
      <c r="N90" s="129"/>
      <c r="O90" s="125"/>
      <c r="P90" s="125"/>
      <c r="Q90" s="125"/>
      <c r="R90" s="125"/>
    </row>
    <row r="91" spans="1:18" s="7" customFormat="1" ht="46.5" customHeight="1">
      <c r="A91" s="102"/>
      <c r="B91" s="44" t="s">
        <v>89</v>
      </c>
      <c r="C91" s="32" t="s">
        <v>84</v>
      </c>
      <c r="D91" s="39">
        <v>17978</v>
      </c>
      <c r="E91" s="127"/>
      <c r="F91" s="127"/>
      <c r="G91" s="127"/>
      <c r="H91" s="127"/>
      <c r="I91" s="127"/>
      <c r="J91" s="127"/>
      <c r="K91" s="127"/>
      <c r="L91" s="127"/>
      <c r="M91" s="129"/>
      <c r="N91" s="129"/>
      <c r="O91" s="125"/>
      <c r="P91" s="125"/>
      <c r="Q91" s="125"/>
      <c r="R91" s="125"/>
    </row>
    <row r="92" spans="1:18" s="7" customFormat="1" ht="46.5" customHeight="1">
      <c r="A92" s="102"/>
      <c r="B92" s="44" t="s">
        <v>90</v>
      </c>
      <c r="C92" s="32" t="s">
        <v>91</v>
      </c>
      <c r="D92" s="39">
        <v>19148</v>
      </c>
      <c r="E92" s="127"/>
      <c r="F92" s="127"/>
      <c r="G92" s="127"/>
      <c r="H92" s="127"/>
      <c r="I92" s="127"/>
      <c r="J92" s="127"/>
      <c r="K92" s="127"/>
      <c r="L92" s="127"/>
      <c r="M92" s="129"/>
      <c r="N92" s="129"/>
      <c r="O92" s="125"/>
      <c r="P92" s="125"/>
      <c r="Q92" s="125"/>
      <c r="R92" s="125"/>
    </row>
    <row r="93" spans="1:18" s="7" customFormat="1" ht="54.75" customHeight="1">
      <c r="A93" s="102">
        <v>40</v>
      </c>
      <c r="B93" s="44" t="s">
        <v>68</v>
      </c>
      <c r="C93" s="32" t="s">
        <v>69</v>
      </c>
      <c r="D93" s="39">
        <v>20155</v>
      </c>
      <c r="E93" s="100" t="s">
        <v>15</v>
      </c>
      <c r="F93" s="100">
        <v>8</v>
      </c>
      <c r="G93" s="100">
        <v>101</v>
      </c>
      <c r="H93" s="130" t="s">
        <v>26</v>
      </c>
      <c r="I93" s="100">
        <v>3</v>
      </c>
      <c r="J93" s="130" t="s">
        <v>26</v>
      </c>
      <c r="K93" s="101">
        <v>7.53</v>
      </c>
      <c r="L93" s="126">
        <v>2.6</v>
      </c>
      <c r="M93" s="128">
        <v>6243</v>
      </c>
      <c r="N93" s="128">
        <v>6243</v>
      </c>
      <c r="O93" s="124">
        <f>(K93*N93)*(0.6)</f>
        <v>28205.874</v>
      </c>
      <c r="P93" s="124">
        <f>L93*N93</f>
        <v>16231.800000000001</v>
      </c>
      <c r="Q93" s="124">
        <f>K93*N93</f>
        <v>47009.79</v>
      </c>
      <c r="R93" s="124">
        <f>Q93+P93</f>
        <v>63241.590000000004</v>
      </c>
    </row>
    <row r="94" spans="1:18" s="7" customFormat="1" ht="82.5" customHeight="1">
      <c r="A94" s="102"/>
      <c r="B94" s="44" t="s">
        <v>70</v>
      </c>
      <c r="C94" s="32" t="s">
        <v>71</v>
      </c>
      <c r="D94" s="39">
        <v>5135</v>
      </c>
      <c r="E94" s="127"/>
      <c r="F94" s="127"/>
      <c r="G94" s="127"/>
      <c r="H94" s="127"/>
      <c r="I94" s="127"/>
      <c r="J94" s="127"/>
      <c r="K94" s="127"/>
      <c r="L94" s="127"/>
      <c r="M94" s="129"/>
      <c r="N94" s="129"/>
      <c r="O94" s="125"/>
      <c r="P94" s="125"/>
      <c r="Q94" s="125"/>
      <c r="R94" s="125"/>
    </row>
    <row r="95" spans="1:18" s="7" customFormat="1" ht="62.25" customHeight="1">
      <c r="A95" s="102">
        <v>41</v>
      </c>
      <c r="B95" s="44" t="s">
        <v>68</v>
      </c>
      <c r="C95" s="32" t="s">
        <v>69</v>
      </c>
      <c r="D95" s="39">
        <v>20155</v>
      </c>
      <c r="E95" s="100" t="s">
        <v>15</v>
      </c>
      <c r="F95" s="100">
        <v>8</v>
      </c>
      <c r="G95" s="100">
        <v>104</v>
      </c>
      <c r="H95" s="130" t="s">
        <v>26</v>
      </c>
      <c r="I95" s="100">
        <v>3</v>
      </c>
      <c r="J95" s="130" t="s">
        <v>26</v>
      </c>
      <c r="K95" s="101">
        <v>7.53</v>
      </c>
      <c r="L95" s="126">
        <v>2.6</v>
      </c>
      <c r="M95" s="128">
        <v>1826</v>
      </c>
      <c r="N95" s="128">
        <v>1826</v>
      </c>
      <c r="O95" s="124">
        <f>(K95*N95)*(0.6)</f>
        <v>8249.868</v>
      </c>
      <c r="P95" s="124">
        <f>L95*N95</f>
        <v>4747.6</v>
      </c>
      <c r="Q95" s="124">
        <f>K95*N95</f>
        <v>13749.78</v>
      </c>
      <c r="R95" s="124">
        <f>Q95+P95</f>
        <v>18497.38</v>
      </c>
    </row>
    <row r="96" spans="1:18" s="7" customFormat="1" ht="69" customHeight="1">
      <c r="A96" s="102"/>
      <c r="B96" s="44" t="s">
        <v>70</v>
      </c>
      <c r="C96" s="32" t="s">
        <v>71</v>
      </c>
      <c r="D96" s="39">
        <v>5135</v>
      </c>
      <c r="E96" s="127"/>
      <c r="F96" s="127"/>
      <c r="G96" s="127"/>
      <c r="H96" s="127"/>
      <c r="I96" s="127"/>
      <c r="J96" s="127"/>
      <c r="K96" s="127"/>
      <c r="L96" s="127"/>
      <c r="M96" s="129"/>
      <c r="N96" s="129"/>
      <c r="O96" s="125"/>
      <c r="P96" s="125"/>
      <c r="Q96" s="125"/>
      <c r="R96" s="125"/>
    </row>
    <row r="97" spans="1:18" s="7" customFormat="1" ht="46.5" customHeight="1">
      <c r="A97" s="102">
        <v>42</v>
      </c>
      <c r="B97" s="44" t="s">
        <v>97</v>
      </c>
      <c r="C97" s="32" t="s">
        <v>98</v>
      </c>
      <c r="D97" s="39">
        <v>14612</v>
      </c>
      <c r="E97" s="100" t="s">
        <v>15</v>
      </c>
      <c r="F97" s="100">
        <v>8</v>
      </c>
      <c r="G97" s="100">
        <v>105</v>
      </c>
      <c r="H97" s="130" t="s">
        <v>26</v>
      </c>
      <c r="I97" s="100">
        <v>2</v>
      </c>
      <c r="J97" s="130" t="s">
        <v>26</v>
      </c>
      <c r="K97" s="101">
        <v>7.53</v>
      </c>
      <c r="L97" s="126">
        <v>2.6</v>
      </c>
      <c r="M97" s="128">
        <v>10720</v>
      </c>
      <c r="N97" s="128">
        <v>10720</v>
      </c>
      <c r="O97" s="124">
        <f>(K97*N97)*(0.6)</f>
        <v>48432.96</v>
      </c>
      <c r="P97" s="124">
        <f>L97*N97</f>
        <v>27872</v>
      </c>
      <c r="Q97" s="124">
        <f>K97*N97</f>
        <v>80721.6</v>
      </c>
      <c r="R97" s="124">
        <f>Q97+P97</f>
        <v>108593.6</v>
      </c>
    </row>
    <row r="98" spans="1:18" s="7" customFormat="1" ht="46.5" customHeight="1">
      <c r="A98" s="102"/>
      <c r="B98" s="44" t="s">
        <v>99</v>
      </c>
      <c r="C98" s="32" t="s">
        <v>27</v>
      </c>
      <c r="D98" s="39">
        <v>15788</v>
      </c>
      <c r="E98" s="127"/>
      <c r="F98" s="127"/>
      <c r="G98" s="127"/>
      <c r="H98" s="127"/>
      <c r="I98" s="127"/>
      <c r="J98" s="127"/>
      <c r="K98" s="127"/>
      <c r="L98" s="127"/>
      <c r="M98" s="129"/>
      <c r="N98" s="129"/>
      <c r="O98" s="125"/>
      <c r="P98" s="125"/>
      <c r="Q98" s="125"/>
      <c r="R98" s="125"/>
    </row>
    <row r="99" spans="1:18" s="7" customFormat="1" ht="46.5" customHeight="1">
      <c r="A99" s="102">
        <v>43</v>
      </c>
      <c r="B99" s="44" t="s">
        <v>100</v>
      </c>
      <c r="C99" s="32" t="s">
        <v>101</v>
      </c>
      <c r="D99" s="39">
        <v>20426</v>
      </c>
      <c r="E99" s="100" t="s">
        <v>15</v>
      </c>
      <c r="F99" s="100">
        <v>8</v>
      </c>
      <c r="G99" s="100">
        <v>134</v>
      </c>
      <c r="H99" s="130" t="s">
        <v>28</v>
      </c>
      <c r="I99" s="100">
        <v>3</v>
      </c>
      <c r="J99" s="130" t="s">
        <v>28</v>
      </c>
      <c r="K99" s="101">
        <v>7.53</v>
      </c>
      <c r="L99" s="126">
        <v>2.6</v>
      </c>
      <c r="M99" s="128">
        <v>2016</v>
      </c>
      <c r="N99" s="128">
        <v>341</v>
      </c>
      <c r="O99" s="124">
        <f>(K99*N99)*(0.6)</f>
        <v>1540.638</v>
      </c>
      <c r="P99" s="124">
        <f>L99*N99</f>
        <v>886.6</v>
      </c>
      <c r="Q99" s="124">
        <f>K99*N99</f>
        <v>2567.73</v>
      </c>
      <c r="R99" s="124">
        <f>Q99+P99</f>
        <v>3454.33</v>
      </c>
    </row>
    <row r="100" spans="1:18" s="7" customFormat="1" ht="46.5" customHeight="1">
      <c r="A100" s="102"/>
      <c r="B100" s="44" t="s">
        <v>102</v>
      </c>
      <c r="C100" s="32" t="s">
        <v>27</v>
      </c>
      <c r="D100" s="39">
        <v>19823</v>
      </c>
      <c r="E100" s="127"/>
      <c r="F100" s="127"/>
      <c r="G100" s="127"/>
      <c r="H100" s="127"/>
      <c r="I100" s="127"/>
      <c r="J100" s="127"/>
      <c r="K100" s="127"/>
      <c r="L100" s="127"/>
      <c r="M100" s="129"/>
      <c r="N100" s="129"/>
      <c r="O100" s="125"/>
      <c r="P100" s="125"/>
      <c r="Q100" s="125"/>
      <c r="R100" s="125"/>
    </row>
    <row r="101" spans="1:18" s="7" customFormat="1" ht="46.5" customHeight="1">
      <c r="A101" s="102">
        <v>44</v>
      </c>
      <c r="B101" s="44" t="s">
        <v>103</v>
      </c>
      <c r="C101" s="32" t="s">
        <v>104</v>
      </c>
      <c r="D101" s="39">
        <v>25256</v>
      </c>
      <c r="E101" s="100" t="s">
        <v>15</v>
      </c>
      <c r="F101" s="100">
        <v>8</v>
      </c>
      <c r="G101" s="100">
        <v>135</v>
      </c>
      <c r="H101" s="130" t="s">
        <v>28</v>
      </c>
      <c r="I101" s="100">
        <v>3</v>
      </c>
      <c r="J101" s="130" t="s">
        <v>28</v>
      </c>
      <c r="K101" s="101">
        <v>7.53</v>
      </c>
      <c r="L101" s="126">
        <v>2.6</v>
      </c>
      <c r="M101" s="128">
        <v>10161</v>
      </c>
      <c r="N101" s="128">
        <v>87</v>
      </c>
      <c r="O101" s="124">
        <f>(K101*N101)*(0.6)</f>
        <v>393.066</v>
      </c>
      <c r="P101" s="124">
        <f>L101*N101</f>
        <v>226.20000000000002</v>
      </c>
      <c r="Q101" s="124">
        <f>K101*N101</f>
        <v>655.11</v>
      </c>
      <c r="R101" s="124">
        <f>Q101+P101</f>
        <v>881.3100000000001</v>
      </c>
    </row>
    <row r="102" spans="1:18" s="7" customFormat="1" ht="46.5" customHeight="1">
      <c r="A102" s="102"/>
      <c r="B102" s="44" t="s">
        <v>105</v>
      </c>
      <c r="C102" s="32" t="s">
        <v>104</v>
      </c>
      <c r="D102" s="39">
        <v>23678</v>
      </c>
      <c r="E102" s="127"/>
      <c r="F102" s="127"/>
      <c r="G102" s="127"/>
      <c r="H102" s="127"/>
      <c r="I102" s="127"/>
      <c r="J102" s="127"/>
      <c r="K102" s="127"/>
      <c r="L102" s="127"/>
      <c r="M102" s="129"/>
      <c r="N102" s="129"/>
      <c r="O102" s="125"/>
      <c r="P102" s="125"/>
      <c r="Q102" s="125"/>
      <c r="R102" s="125"/>
    </row>
    <row r="103" spans="1:18" s="7" customFormat="1" ht="46.5" customHeight="1">
      <c r="A103" s="102">
        <v>45</v>
      </c>
      <c r="B103" s="44" t="s">
        <v>106</v>
      </c>
      <c r="C103" s="32"/>
      <c r="D103" s="39"/>
      <c r="E103" s="100" t="s">
        <v>15</v>
      </c>
      <c r="F103" s="100">
        <v>8</v>
      </c>
      <c r="G103" s="100">
        <v>144</v>
      </c>
      <c r="H103" s="130" t="s">
        <v>28</v>
      </c>
      <c r="I103" s="100">
        <v>3</v>
      </c>
      <c r="J103" s="130" t="s">
        <v>28</v>
      </c>
      <c r="K103" s="101">
        <v>7.53</v>
      </c>
      <c r="L103" s="126">
        <v>2.6</v>
      </c>
      <c r="M103" s="128">
        <v>3973</v>
      </c>
      <c r="N103" s="128">
        <v>3973</v>
      </c>
      <c r="O103" s="124">
        <f>(K103*N103)*(0.6)</f>
        <v>17950.014</v>
      </c>
      <c r="P103" s="124">
        <f>L103*N103</f>
        <v>10329.800000000001</v>
      </c>
      <c r="Q103" s="124">
        <f>K103*N103</f>
        <v>29916.690000000002</v>
      </c>
      <c r="R103" s="124">
        <f>Q103+P103</f>
        <v>40246.490000000005</v>
      </c>
    </row>
    <row r="104" spans="1:18" s="7" customFormat="1" ht="46.5" customHeight="1">
      <c r="A104" s="102"/>
      <c r="B104" s="44" t="s">
        <v>107</v>
      </c>
      <c r="C104" s="32" t="s">
        <v>27</v>
      </c>
      <c r="D104" s="39">
        <v>11785</v>
      </c>
      <c r="E104" s="127"/>
      <c r="F104" s="127"/>
      <c r="G104" s="127"/>
      <c r="H104" s="127"/>
      <c r="I104" s="127"/>
      <c r="J104" s="127"/>
      <c r="K104" s="127"/>
      <c r="L104" s="127"/>
      <c r="M104" s="129"/>
      <c r="N104" s="129"/>
      <c r="O104" s="125"/>
      <c r="P104" s="125"/>
      <c r="Q104" s="125"/>
      <c r="R104" s="125"/>
    </row>
    <row r="105" spans="1:18" s="7" customFormat="1" ht="46.5" customHeight="1">
      <c r="A105" s="102"/>
      <c r="B105" s="44" t="s">
        <v>108</v>
      </c>
      <c r="C105" s="32"/>
      <c r="D105" s="39"/>
      <c r="E105" s="127"/>
      <c r="F105" s="127"/>
      <c r="G105" s="127"/>
      <c r="H105" s="127"/>
      <c r="I105" s="127"/>
      <c r="J105" s="127"/>
      <c r="K105" s="127"/>
      <c r="L105" s="127"/>
      <c r="M105" s="129"/>
      <c r="N105" s="129"/>
      <c r="O105" s="125"/>
      <c r="P105" s="125"/>
      <c r="Q105" s="125"/>
      <c r="R105" s="125"/>
    </row>
    <row r="106" spans="1:18" s="7" customFormat="1" ht="46.5" customHeight="1">
      <c r="A106" s="102"/>
      <c r="B106" s="44" t="s">
        <v>109</v>
      </c>
      <c r="C106" s="32"/>
      <c r="D106" s="39"/>
      <c r="E106" s="127"/>
      <c r="F106" s="127"/>
      <c r="G106" s="127"/>
      <c r="H106" s="127"/>
      <c r="I106" s="127"/>
      <c r="J106" s="127"/>
      <c r="K106" s="127"/>
      <c r="L106" s="127"/>
      <c r="M106" s="129"/>
      <c r="N106" s="129"/>
      <c r="O106" s="125"/>
      <c r="P106" s="125"/>
      <c r="Q106" s="125"/>
      <c r="R106" s="125"/>
    </row>
    <row r="107" spans="1:18" s="7" customFormat="1" ht="46.5" customHeight="1">
      <c r="A107" s="102">
        <v>46</v>
      </c>
      <c r="B107" s="44" t="s">
        <v>111</v>
      </c>
      <c r="C107" s="32" t="s">
        <v>27</v>
      </c>
      <c r="D107" s="39">
        <v>26322</v>
      </c>
      <c r="E107" s="100" t="s">
        <v>15</v>
      </c>
      <c r="F107" s="100">
        <v>8</v>
      </c>
      <c r="G107" s="100">
        <v>145</v>
      </c>
      <c r="H107" s="130" t="s">
        <v>28</v>
      </c>
      <c r="I107" s="100">
        <v>3</v>
      </c>
      <c r="J107" s="130" t="s">
        <v>28</v>
      </c>
      <c r="K107" s="101">
        <v>7.53</v>
      </c>
      <c r="L107" s="126">
        <v>2.6</v>
      </c>
      <c r="M107" s="128">
        <v>3872</v>
      </c>
      <c r="N107" s="128">
        <v>3872</v>
      </c>
      <c r="O107" s="124">
        <f>(K107*N107)*(0.6)</f>
        <v>17493.696</v>
      </c>
      <c r="P107" s="124">
        <f>L107*N107</f>
        <v>10067.2</v>
      </c>
      <c r="Q107" s="124">
        <f>K107*N107</f>
        <v>29156.16</v>
      </c>
      <c r="R107" s="124">
        <f>Q107+P107</f>
        <v>39223.36</v>
      </c>
    </row>
    <row r="108" spans="1:18" s="7" customFormat="1" ht="46.5" customHeight="1">
      <c r="A108" s="102"/>
      <c r="B108" s="44" t="s">
        <v>110</v>
      </c>
      <c r="C108" s="32" t="s">
        <v>27</v>
      </c>
      <c r="D108" s="39">
        <v>1665</v>
      </c>
      <c r="E108" s="100"/>
      <c r="F108" s="100"/>
      <c r="G108" s="100"/>
      <c r="H108" s="130"/>
      <c r="I108" s="100"/>
      <c r="J108" s="130"/>
      <c r="K108" s="101"/>
      <c r="L108" s="126"/>
      <c r="M108" s="128"/>
      <c r="N108" s="128"/>
      <c r="O108" s="124"/>
      <c r="P108" s="124"/>
      <c r="Q108" s="124"/>
      <c r="R108" s="124"/>
    </row>
    <row r="109" spans="1:18" s="7" customFormat="1" ht="46.5" customHeight="1">
      <c r="A109" s="102"/>
      <c r="B109" s="44" t="s">
        <v>112</v>
      </c>
      <c r="C109" s="32" t="s">
        <v>27</v>
      </c>
      <c r="D109" s="39" t="s">
        <v>113</v>
      </c>
      <c r="E109" s="100"/>
      <c r="F109" s="100"/>
      <c r="G109" s="100"/>
      <c r="H109" s="130"/>
      <c r="I109" s="100"/>
      <c r="J109" s="130"/>
      <c r="K109" s="101"/>
      <c r="L109" s="126"/>
      <c r="M109" s="128"/>
      <c r="N109" s="128"/>
      <c r="O109" s="124"/>
      <c r="P109" s="124"/>
      <c r="Q109" s="124"/>
      <c r="R109" s="124"/>
    </row>
    <row r="110" spans="1:18" s="7" customFormat="1" ht="46.5" customHeight="1">
      <c r="A110" s="102"/>
      <c r="B110" s="44" t="s">
        <v>114</v>
      </c>
      <c r="C110" s="32" t="s">
        <v>27</v>
      </c>
      <c r="D110" s="39">
        <v>4990</v>
      </c>
      <c r="E110" s="100"/>
      <c r="F110" s="100"/>
      <c r="G110" s="100"/>
      <c r="H110" s="130"/>
      <c r="I110" s="100"/>
      <c r="J110" s="130"/>
      <c r="K110" s="101"/>
      <c r="L110" s="126"/>
      <c r="M110" s="128"/>
      <c r="N110" s="128"/>
      <c r="O110" s="124"/>
      <c r="P110" s="124"/>
      <c r="Q110" s="124"/>
      <c r="R110" s="124"/>
    </row>
    <row r="111" spans="1:18" s="7" customFormat="1" ht="46.5" customHeight="1">
      <c r="A111" s="102"/>
      <c r="B111" s="44" t="s">
        <v>115</v>
      </c>
      <c r="C111" s="32" t="s">
        <v>27</v>
      </c>
      <c r="D111" s="39">
        <v>2645</v>
      </c>
      <c r="E111" s="100"/>
      <c r="F111" s="100"/>
      <c r="G111" s="100"/>
      <c r="H111" s="130"/>
      <c r="I111" s="100"/>
      <c r="J111" s="130"/>
      <c r="K111" s="101"/>
      <c r="L111" s="126"/>
      <c r="M111" s="128"/>
      <c r="N111" s="128"/>
      <c r="O111" s="124"/>
      <c r="P111" s="124"/>
      <c r="Q111" s="124"/>
      <c r="R111" s="124"/>
    </row>
    <row r="112" spans="1:18" s="7" customFormat="1" ht="46.5" customHeight="1">
      <c r="A112" s="102"/>
      <c r="B112" s="44" t="s">
        <v>116</v>
      </c>
      <c r="C112" s="32" t="s">
        <v>27</v>
      </c>
      <c r="D112" s="39" t="s">
        <v>117</v>
      </c>
      <c r="E112" s="127"/>
      <c r="F112" s="127"/>
      <c r="G112" s="127"/>
      <c r="H112" s="127"/>
      <c r="I112" s="127"/>
      <c r="J112" s="127"/>
      <c r="K112" s="127"/>
      <c r="L112" s="127"/>
      <c r="M112" s="129"/>
      <c r="N112" s="129"/>
      <c r="O112" s="125"/>
      <c r="P112" s="125"/>
      <c r="Q112" s="125"/>
      <c r="R112" s="125"/>
    </row>
    <row r="113" spans="1:18" s="7" customFormat="1" ht="46.5" customHeight="1">
      <c r="A113" s="29">
        <v>47</v>
      </c>
      <c r="B113" s="44" t="s">
        <v>118</v>
      </c>
      <c r="C113" s="32" t="s">
        <v>27</v>
      </c>
      <c r="D113" s="39" t="s">
        <v>119</v>
      </c>
      <c r="E113" s="32" t="s">
        <v>15</v>
      </c>
      <c r="F113" s="32">
        <v>8</v>
      </c>
      <c r="G113" s="32">
        <v>146</v>
      </c>
      <c r="H113" s="5" t="s">
        <v>28</v>
      </c>
      <c r="I113" s="32">
        <v>3</v>
      </c>
      <c r="J113" s="5" t="s">
        <v>28</v>
      </c>
      <c r="K113" s="52">
        <v>7.53</v>
      </c>
      <c r="L113" s="33">
        <v>2.6</v>
      </c>
      <c r="M113" s="54">
        <v>3540</v>
      </c>
      <c r="N113" s="54">
        <v>3540</v>
      </c>
      <c r="O113" s="36">
        <f>(K113*N113)*(0.6)</f>
        <v>15993.72</v>
      </c>
      <c r="P113" s="36">
        <f>L113*N113</f>
        <v>9204</v>
      </c>
      <c r="Q113" s="36">
        <f>K113*N113</f>
        <v>26656.2</v>
      </c>
      <c r="R113" s="36">
        <f>Q113+P113</f>
        <v>35860.2</v>
      </c>
    </row>
    <row r="114" spans="1:18" s="7" customFormat="1" ht="46.5" customHeight="1">
      <c r="A114" s="102">
        <v>48</v>
      </c>
      <c r="B114" s="44" t="s">
        <v>123</v>
      </c>
      <c r="C114" s="32" t="s">
        <v>27</v>
      </c>
      <c r="D114" s="39" t="s">
        <v>120</v>
      </c>
      <c r="E114" s="100" t="s">
        <v>15</v>
      </c>
      <c r="F114" s="100">
        <v>8</v>
      </c>
      <c r="G114" s="100">
        <v>147</v>
      </c>
      <c r="H114" s="130" t="s">
        <v>28</v>
      </c>
      <c r="I114" s="100">
        <v>3</v>
      </c>
      <c r="J114" s="130" t="s">
        <v>28</v>
      </c>
      <c r="K114" s="101">
        <v>7.53</v>
      </c>
      <c r="L114" s="126">
        <v>2.6</v>
      </c>
      <c r="M114" s="128">
        <v>6507</v>
      </c>
      <c r="N114" s="128">
        <v>6194</v>
      </c>
      <c r="O114" s="124">
        <f>(K114*N114)*(0.6)</f>
        <v>27984.492</v>
      </c>
      <c r="P114" s="124">
        <f>L114*N114</f>
        <v>16104.400000000001</v>
      </c>
      <c r="Q114" s="124">
        <f>K114*N114</f>
        <v>46640.82</v>
      </c>
      <c r="R114" s="124">
        <f>Q114+P114</f>
        <v>62745.22</v>
      </c>
    </row>
    <row r="115" spans="1:18" s="7" customFormat="1" ht="46.5" customHeight="1">
      <c r="A115" s="102"/>
      <c r="B115" s="44" t="s">
        <v>121</v>
      </c>
      <c r="C115" s="32" t="s">
        <v>27</v>
      </c>
      <c r="D115" s="39" t="s">
        <v>122</v>
      </c>
      <c r="E115" s="127"/>
      <c r="F115" s="127"/>
      <c r="G115" s="127"/>
      <c r="H115" s="127"/>
      <c r="I115" s="127"/>
      <c r="J115" s="127"/>
      <c r="K115" s="127"/>
      <c r="L115" s="127"/>
      <c r="M115" s="129"/>
      <c r="N115" s="129"/>
      <c r="O115" s="125"/>
      <c r="P115" s="125"/>
      <c r="Q115" s="125"/>
      <c r="R115" s="125"/>
    </row>
    <row r="116" spans="1:18" s="7" customFormat="1" ht="46.5" customHeight="1">
      <c r="A116" s="102"/>
      <c r="B116" s="44" t="s">
        <v>124</v>
      </c>
      <c r="C116" s="32" t="s">
        <v>27</v>
      </c>
      <c r="D116" s="39">
        <v>19514</v>
      </c>
      <c r="E116" s="127"/>
      <c r="F116" s="127"/>
      <c r="G116" s="127"/>
      <c r="H116" s="127"/>
      <c r="I116" s="127"/>
      <c r="J116" s="127"/>
      <c r="K116" s="127"/>
      <c r="L116" s="127"/>
      <c r="M116" s="129"/>
      <c r="N116" s="129"/>
      <c r="O116" s="125"/>
      <c r="P116" s="125"/>
      <c r="Q116" s="125"/>
      <c r="R116" s="125"/>
    </row>
    <row r="117" spans="1:18" s="7" customFormat="1" ht="46.5" customHeight="1">
      <c r="A117" s="102"/>
      <c r="B117" s="44" t="s">
        <v>125</v>
      </c>
      <c r="C117" s="32" t="s">
        <v>27</v>
      </c>
      <c r="D117" s="39">
        <v>10044</v>
      </c>
      <c r="E117" s="127"/>
      <c r="F117" s="127"/>
      <c r="G117" s="127"/>
      <c r="H117" s="127"/>
      <c r="I117" s="127"/>
      <c r="J117" s="127"/>
      <c r="K117" s="127"/>
      <c r="L117" s="127"/>
      <c r="M117" s="129"/>
      <c r="N117" s="129"/>
      <c r="O117" s="125"/>
      <c r="P117" s="125"/>
      <c r="Q117" s="125"/>
      <c r="R117" s="125"/>
    </row>
    <row r="118" spans="1:18" s="7" customFormat="1" ht="46.5" customHeight="1">
      <c r="A118" s="29">
        <v>49</v>
      </c>
      <c r="B118" s="44" t="s">
        <v>126</v>
      </c>
      <c r="C118" s="32" t="s">
        <v>27</v>
      </c>
      <c r="D118" s="39">
        <v>16410</v>
      </c>
      <c r="E118" s="32" t="s">
        <v>15</v>
      </c>
      <c r="F118" s="32">
        <v>8</v>
      </c>
      <c r="G118" s="32">
        <v>148</v>
      </c>
      <c r="H118" s="5" t="s">
        <v>28</v>
      </c>
      <c r="I118" s="32">
        <v>3</v>
      </c>
      <c r="J118" s="5" t="s">
        <v>28</v>
      </c>
      <c r="K118" s="52">
        <v>7.53</v>
      </c>
      <c r="L118" s="33">
        <v>2.6</v>
      </c>
      <c r="M118" s="54">
        <v>6607</v>
      </c>
      <c r="N118" s="54">
        <v>6418</v>
      </c>
      <c r="O118" s="36">
        <f>(K118*N118)*(0.6)</f>
        <v>28996.524</v>
      </c>
      <c r="P118" s="36">
        <f>L118*N118</f>
        <v>16686.8</v>
      </c>
      <c r="Q118" s="36">
        <f>K118*N118</f>
        <v>48327.54</v>
      </c>
      <c r="R118" s="36">
        <f>Q118+P118</f>
        <v>65014.34</v>
      </c>
    </row>
    <row r="119" spans="1:18" s="7" customFormat="1" ht="46.5" customHeight="1">
      <c r="A119" s="102">
        <v>50</v>
      </c>
      <c r="B119" s="44" t="s">
        <v>127</v>
      </c>
      <c r="C119" s="32" t="s">
        <v>17</v>
      </c>
      <c r="D119" s="39">
        <v>8939</v>
      </c>
      <c r="E119" s="100" t="s">
        <v>15</v>
      </c>
      <c r="F119" s="100">
        <v>8</v>
      </c>
      <c r="G119" s="100">
        <v>150</v>
      </c>
      <c r="H119" s="130" t="s">
        <v>28</v>
      </c>
      <c r="I119" s="100">
        <v>3</v>
      </c>
      <c r="J119" s="130" t="s">
        <v>28</v>
      </c>
      <c r="K119" s="101">
        <v>7.53</v>
      </c>
      <c r="L119" s="126">
        <v>2.6</v>
      </c>
      <c r="M119" s="128">
        <v>20485</v>
      </c>
      <c r="N119" s="128">
        <v>20485</v>
      </c>
      <c r="O119" s="124">
        <f>(K119*N119)*(0.6)</f>
        <v>92551.23000000001</v>
      </c>
      <c r="P119" s="124">
        <f>L119*N119</f>
        <v>53261</v>
      </c>
      <c r="Q119" s="124">
        <f>K119*N119</f>
        <v>154252.05000000002</v>
      </c>
      <c r="R119" s="124">
        <f>Q119+P119</f>
        <v>207513.05000000002</v>
      </c>
    </row>
    <row r="120" spans="1:18" s="7" customFormat="1" ht="52.5" customHeight="1">
      <c r="A120" s="102"/>
      <c r="B120" s="44" t="s">
        <v>128</v>
      </c>
      <c r="C120" s="32"/>
      <c r="D120" s="39"/>
      <c r="E120" s="127"/>
      <c r="F120" s="127"/>
      <c r="G120" s="127"/>
      <c r="H120" s="127"/>
      <c r="I120" s="127"/>
      <c r="J120" s="127"/>
      <c r="K120" s="127"/>
      <c r="L120" s="127"/>
      <c r="M120" s="129"/>
      <c r="N120" s="129"/>
      <c r="O120" s="125"/>
      <c r="P120" s="125"/>
      <c r="Q120" s="125"/>
      <c r="R120" s="125"/>
    </row>
    <row r="121" spans="1:18" s="7" customFormat="1" ht="46.5" customHeight="1">
      <c r="A121" s="29">
        <v>51</v>
      </c>
      <c r="B121" s="44" t="s">
        <v>126</v>
      </c>
      <c r="C121" s="32" t="s">
        <v>27</v>
      </c>
      <c r="D121" s="39">
        <v>16410</v>
      </c>
      <c r="E121" s="32" t="s">
        <v>15</v>
      </c>
      <c r="F121" s="32">
        <v>8</v>
      </c>
      <c r="G121" s="32">
        <v>151</v>
      </c>
      <c r="H121" s="5" t="s">
        <v>28</v>
      </c>
      <c r="I121" s="32">
        <v>2</v>
      </c>
      <c r="J121" s="5" t="s">
        <v>28</v>
      </c>
      <c r="K121" s="52">
        <v>7.53</v>
      </c>
      <c r="L121" s="33">
        <v>2.6</v>
      </c>
      <c r="M121" s="54">
        <v>28640</v>
      </c>
      <c r="N121" s="54">
        <v>366</v>
      </c>
      <c r="O121" s="36">
        <f>(K121*N121)*(0.6)</f>
        <v>1653.588</v>
      </c>
      <c r="P121" s="36">
        <f>L121*N121</f>
        <v>951.6</v>
      </c>
      <c r="Q121" s="36">
        <f>K121*N121</f>
        <v>2755.98</v>
      </c>
      <c r="R121" s="36">
        <f>Q121+P121</f>
        <v>3707.58</v>
      </c>
    </row>
    <row r="122" spans="1:18" s="7" customFormat="1" ht="46.5" customHeight="1">
      <c r="A122" s="29">
        <v>52</v>
      </c>
      <c r="B122" s="44" t="s">
        <v>129</v>
      </c>
      <c r="C122" s="32" t="s">
        <v>27</v>
      </c>
      <c r="D122" s="39">
        <v>21597</v>
      </c>
      <c r="E122" s="32" t="s">
        <v>15</v>
      </c>
      <c r="F122" s="32">
        <v>8</v>
      </c>
      <c r="G122" s="32">
        <v>152</v>
      </c>
      <c r="H122" s="5" t="s">
        <v>28</v>
      </c>
      <c r="I122" s="32">
        <v>1</v>
      </c>
      <c r="J122" s="5" t="s">
        <v>28</v>
      </c>
      <c r="K122" s="52">
        <v>7.53</v>
      </c>
      <c r="L122" s="33">
        <v>2.6</v>
      </c>
      <c r="M122" s="54">
        <v>6507</v>
      </c>
      <c r="N122" s="54">
        <v>1105</v>
      </c>
      <c r="O122" s="36">
        <f>(K122*N122)*(0.6)</f>
        <v>4992.389999999999</v>
      </c>
      <c r="P122" s="36">
        <f>L122*N122</f>
        <v>2873</v>
      </c>
      <c r="Q122" s="36">
        <f>K122*N122</f>
        <v>8320.65</v>
      </c>
      <c r="R122" s="36">
        <f>Q122+P122</f>
        <v>11193.65</v>
      </c>
    </row>
    <row r="123" spans="1:18" s="7" customFormat="1" ht="46.5" customHeight="1">
      <c r="A123" s="102">
        <v>53</v>
      </c>
      <c r="B123" s="44" t="s">
        <v>130</v>
      </c>
      <c r="C123" s="32" t="s">
        <v>27</v>
      </c>
      <c r="D123" s="39">
        <v>17533</v>
      </c>
      <c r="E123" s="100" t="s">
        <v>15</v>
      </c>
      <c r="F123" s="100">
        <v>8</v>
      </c>
      <c r="G123" s="100">
        <v>168</v>
      </c>
      <c r="H123" s="130" t="s">
        <v>26</v>
      </c>
      <c r="I123" s="100">
        <v>2</v>
      </c>
      <c r="J123" s="130" t="s">
        <v>26</v>
      </c>
      <c r="K123" s="101">
        <v>7.53</v>
      </c>
      <c r="L123" s="126">
        <v>2.6</v>
      </c>
      <c r="M123" s="128">
        <v>6035</v>
      </c>
      <c r="N123" s="128">
        <v>6035</v>
      </c>
      <c r="O123" s="124">
        <f>(K123*N123)*(0.6)</f>
        <v>27266.13</v>
      </c>
      <c r="P123" s="124">
        <f>L123*N123</f>
        <v>15691</v>
      </c>
      <c r="Q123" s="124">
        <f>K123*N123</f>
        <v>45443.55</v>
      </c>
      <c r="R123" s="124">
        <f>Q123+P123</f>
        <v>61134.55</v>
      </c>
    </row>
    <row r="124" spans="1:18" s="7" customFormat="1" ht="46.5" customHeight="1">
      <c r="A124" s="102"/>
      <c r="B124" s="44" t="s">
        <v>131</v>
      </c>
      <c r="C124" s="32" t="s">
        <v>27</v>
      </c>
      <c r="D124" s="39">
        <v>7225</v>
      </c>
      <c r="E124" s="127"/>
      <c r="F124" s="127"/>
      <c r="G124" s="127"/>
      <c r="H124" s="127"/>
      <c r="I124" s="127"/>
      <c r="J124" s="127"/>
      <c r="K124" s="127"/>
      <c r="L124" s="127"/>
      <c r="M124" s="129"/>
      <c r="N124" s="129"/>
      <c r="O124" s="125"/>
      <c r="P124" s="125"/>
      <c r="Q124" s="125"/>
      <c r="R124" s="125"/>
    </row>
    <row r="125" spans="1:18" s="7" customFormat="1" ht="46.5" customHeight="1">
      <c r="A125" s="102">
        <v>54</v>
      </c>
      <c r="B125" s="44" t="s">
        <v>60</v>
      </c>
      <c r="C125" s="32" t="s">
        <v>25</v>
      </c>
      <c r="D125" s="39">
        <v>16640</v>
      </c>
      <c r="E125" s="100" t="s">
        <v>15</v>
      </c>
      <c r="F125" s="100">
        <v>8</v>
      </c>
      <c r="G125" s="100">
        <v>180</v>
      </c>
      <c r="H125" s="130" t="s">
        <v>26</v>
      </c>
      <c r="I125" s="100">
        <v>2</v>
      </c>
      <c r="J125" s="130" t="s">
        <v>26</v>
      </c>
      <c r="K125" s="101">
        <v>7.53</v>
      </c>
      <c r="L125" s="126">
        <v>2.6</v>
      </c>
      <c r="M125" s="128">
        <v>11156</v>
      </c>
      <c r="N125" s="128">
        <v>318</v>
      </c>
      <c r="O125" s="124">
        <f>(K125*N125)*(0.6)</f>
        <v>1436.724</v>
      </c>
      <c r="P125" s="124">
        <f>L125*N125</f>
        <v>826.8000000000001</v>
      </c>
      <c r="Q125" s="124">
        <f>K125*N125</f>
        <v>2394.54</v>
      </c>
      <c r="R125" s="124">
        <f>Q125+P125</f>
        <v>3221.34</v>
      </c>
    </row>
    <row r="126" spans="1:18" s="7" customFormat="1" ht="46.5" customHeight="1">
      <c r="A126" s="102"/>
      <c r="B126" s="44" t="s">
        <v>61</v>
      </c>
      <c r="C126" s="32" t="s">
        <v>25</v>
      </c>
      <c r="D126" s="39">
        <v>14840</v>
      </c>
      <c r="E126" s="127"/>
      <c r="F126" s="127"/>
      <c r="G126" s="127"/>
      <c r="H126" s="127"/>
      <c r="I126" s="127"/>
      <c r="J126" s="127"/>
      <c r="K126" s="127"/>
      <c r="L126" s="127"/>
      <c r="M126" s="129"/>
      <c r="N126" s="129"/>
      <c r="O126" s="125"/>
      <c r="P126" s="125"/>
      <c r="Q126" s="125"/>
      <c r="R126" s="125"/>
    </row>
    <row r="127" spans="1:18" s="7" customFormat="1" ht="46.5" customHeight="1">
      <c r="A127" s="102">
        <v>55</v>
      </c>
      <c r="B127" s="44" t="s">
        <v>60</v>
      </c>
      <c r="C127" s="32" t="s">
        <v>25</v>
      </c>
      <c r="D127" s="39">
        <v>16640</v>
      </c>
      <c r="E127" s="100" t="s">
        <v>15</v>
      </c>
      <c r="F127" s="100">
        <v>8</v>
      </c>
      <c r="G127" s="100">
        <v>182</v>
      </c>
      <c r="H127" s="130" t="s">
        <v>26</v>
      </c>
      <c r="I127" s="100">
        <v>4</v>
      </c>
      <c r="J127" s="130" t="s">
        <v>26</v>
      </c>
      <c r="K127" s="101">
        <v>7.53</v>
      </c>
      <c r="L127" s="126">
        <v>2.6</v>
      </c>
      <c r="M127" s="128">
        <v>400</v>
      </c>
      <c r="N127" s="128">
        <v>400</v>
      </c>
      <c r="O127" s="124">
        <f>(K127*N127)*(0.6)</f>
        <v>1807.2</v>
      </c>
      <c r="P127" s="124">
        <f>L127*N127</f>
        <v>1040</v>
      </c>
      <c r="Q127" s="124">
        <f>K127*N127</f>
        <v>3012</v>
      </c>
      <c r="R127" s="124">
        <f>Q127+P127</f>
        <v>4052</v>
      </c>
    </row>
    <row r="128" spans="1:18" s="7" customFormat="1" ht="46.5" customHeight="1">
      <c r="A128" s="102"/>
      <c r="B128" s="44" t="s">
        <v>61</v>
      </c>
      <c r="C128" s="32" t="s">
        <v>25</v>
      </c>
      <c r="D128" s="39">
        <v>14840</v>
      </c>
      <c r="E128" s="127"/>
      <c r="F128" s="127"/>
      <c r="G128" s="127"/>
      <c r="H128" s="127"/>
      <c r="I128" s="127"/>
      <c r="J128" s="127"/>
      <c r="K128" s="127"/>
      <c r="L128" s="127"/>
      <c r="M128" s="83"/>
      <c r="N128" s="83"/>
      <c r="O128" s="125"/>
      <c r="P128" s="125"/>
      <c r="Q128" s="125"/>
      <c r="R128" s="82"/>
    </row>
    <row r="129" spans="1:18" s="7" customFormat="1" ht="46.5" customHeight="1">
      <c r="A129" s="29">
        <v>56</v>
      </c>
      <c r="B129" s="44" t="s">
        <v>132</v>
      </c>
      <c r="C129" s="32" t="s">
        <v>27</v>
      </c>
      <c r="D129" s="39">
        <v>16428</v>
      </c>
      <c r="E129" s="32" t="s">
        <v>15</v>
      </c>
      <c r="F129" s="32">
        <v>8</v>
      </c>
      <c r="G129" s="32">
        <v>183</v>
      </c>
      <c r="H129" s="5" t="s">
        <v>26</v>
      </c>
      <c r="I129" s="32">
        <v>2</v>
      </c>
      <c r="J129" s="5" t="s">
        <v>26</v>
      </c>
      <c r="K129" s="52">
        <v>7.53</v>
      </c>
      <c r="L129" s="33">
        <v>2.6</v>
      </c>
      <c r="M129" s="54">
        <v>320</v>
      </c>
      <c r="N129" s="54">
        <v>320</v>
      </c>
      <c r="O129" s="36">
        <f>(K129*N129)*(0.6)</f>
        <v>1445.76</v>
      </c>
      <c r="P129" s="36">
        <f>L129*N129</f>
        <v>832</v>
      </c>
      <c r="Q129" s="36">
        <f>K129*N129</f>
        <v>2409.6</v>
      </c>
      <c r="R129" s="36">
        <f>Q129+P129</f>
        <v>3241.6</v>
      </c>
    </row>
    <row r="130" spans="1:18" s="7" customFormat="1" ht="46.5" customHeight="1">
      <c r="A130" s="29">
        <v>57</v>
      </c>
      <c r="B130" s="44" t="s">
        <v>132</v>
      </c>
      <c r="C130" s="32" t="s">
        <v>27</v>
      </c>
      <c r="D130" s="39">
        <v>16428</v>
      </c>
      <c r="E130" s="32" t="s">
        <v>15</v>
      </c>
      <c r="F130" s="32">
        <v>8</v>
      </c>
      <c r="G130" s="32">
        <v>198</v>
      </c>
      <c r="H130" s="5" t="s">
        <v>26</v>
      </c>
      <c r="I130" s="32">
        <v>3</v>
      </c>
      <c r="J130" s="5" t="s">
        <v>26</v>
      </c>
      <c r="K130" s="52">
        <v>7.53</v>
      </c>
      <c r="L130" s="33">
        <v>2.6</v>
      </c>
      <c r="M130" s="54">
        <v>1160</v>
      </c>
      <c r="N130" s="54">
        <v>1160</v>
      </c>
      <c r="O130" s="36">
        <f>(K130*N130)*(0.6)</f>
        <v>5240.88</v>
      </c>
      <c r="P130" s="36">
        <f>L130*N130</f>
        <v>3016</v>
      </c>
      <c r="Q130" s="36">
        <f>K130*N130</f>
        <v>8734.800000000001</v>
      </c>
      <c r="R130" s="36">
        <f>Q130+P130</f>
        <v>11750.800000000001</v>
      </c>
    </row>
    <row r="131" spans="1:18" s="7" customFormat="1" ht="46.5" customHeight="1">
      <c r="A131" s="29">
        <v>58</v>
      </c>
      <c r="B131" s="44" t="s">
        <v>133</v>
      </c>
      <c r="C131" s="32" t="s">
        <v>134</v>
      </c>
      <c r="D131" s="39">
        <v>14878</v>
      </c>
      <c r="E131" s="32" t="s">
        <v>15</v>
      </c>
      <c r="F131" s="32">
        <v>8</v>
      </c>
      <c r="G131" s="32">
        <v>204</v>
      </c>
      <c r="H131" s="5" t="s">
        <v>26</v>
      </c>
      <c r="I131" s="32">
        <v>2</v>
      </c>
      <c r="J131" s="5" t="s">
        <v>26</v>
      </c>
      <c r="K131" s="52">
        <v>7.53</v>
      </c>
      <c r="L131" s="33">
        <v>2.6</v>
      </c>
      <c r="M131" s="54">
        <v>3200</v>
      </c>
      <c r="N131" s="54">
        <v>2391</v>
      </c>
      <c r="O131" s="36">
        <f>(K131*N131)*(0.6)</f>
        <v>10802.537999999999</v>
      </c>
      <c r="P131" s="36">
        <f>L131*N131</f>
        <v>6216.6</v>
      </c>
      <c r="Q131" s="36">
        <f>K131*N131</f>
        <v>18004.23</v>
      </c>
      <c r="R131" s="36">
        <f>Q131+P131</f>
        <v>24220.83</v>
      </c>
    </row>
    <row r="132" spans="1:18" s="7" customFormat="1" ht="46.5" customHeight="1">
      <c r="A132" s="29">
        <v>59</v>
      </c>
      <c r="B132" s="44" t="s">
        <v>135</v>
      </c>
      <c r="C132" s="32" t="s">
        <v>27</v>
      </c>
      <c r="D132" s="39">
        <v>7243</v>
      </c>
      <c r="E132" s="32" t="s">
        <v>15</v>
      </c>
      <c r="F132" s="32">
        <v>8</v>
      </c>
      <c r="G132" s="32">
        <v>205</v>
      </c>
      <c r="H132" s="5" t="s">
        <v>26</v>
      </c>
      <c r="I132" s="32">
        <v>2</v>
      </c>
      <c r="J132" s="5" t="s">
        <v>26</v>
      </c>
      <c r="K132" s="52">
        <v>7.53</v>
      </c>
      <c r="L132" s="33">
        <v>2.6</v>
      </c>
      <c r="M132" s="54">
        <v>3511</v>
      </c>
      <c r="N132" s="54">
        <v>298</v>
      </c>
      <c r="O132" s="36">
        <f>(K132*N132)*(0.6)</f>
        <v>1346.364</v>
      </c>
      <c r="P132" s="36">
        <f>L132*N132</f>
        <v>774.8000000000001</v>
      </c>
      <c r="Q132" s="36">
        <f>K132*N132</f>
        <v>2243.94</v>
      </c>
      <c r="R132" s="36">
        <f>Q132+P132</f>
        <v>3018.7400000000002</v>
      </c>
    </row>
    <row r="133" spans="1:18" s="7" customFormat="1" ht="54.75" customHeight="1">
      <c r="A133" s="102">
        <v>60</v>
      </c>
      <c r="B133" s="44" t="s">
        <v>136</v>
      </c>
      <c r="C133" s="39" t="s">
        <v>140</v>
      </c>
      <c r="D133" s="39">
        <v>20534</v>
      </c>
      <c r="E133" s="100" t="s">
        <v>15</v>
      </c>
      <c r="F133" s="100">
        <v>8</v>
      </c>
      <c r="G133" s="100">
        <v>208</v>
      </c>
      <c r="H133" s="130" t="s">
        <v>26</v>
      </c>
      <c r="I133" s="100">
        <v>2</v>
      </c>
      <c r="J133" s="130" t="s">
        <v>26</v>
      </c>
      <c r="K133" s="101">
        <v>7.53</v>
      </c>
      <c r="L133" s="126">
        <v>2.6</v>
      </c>
      <c r="M133" s="128">
        <v>6620</v>
      </c>
      <c r="N133" s="128">
        <v>6620</v>
      </c>
      <c r="O133" s="124">
        <f>(K133*N133)*(0.6)</f>
        <v>29909.159999999996</v>
      </c>
      <c r="P133" s="124">
        <f>L133*N133</f>
        <v>17212</v>
      </c>
      <c r="Q133" s="124">
        <f>K133*N133</f>
        <v>49848.6</v>
      </c>
      <c r="R133" s="124">
        <f>Q133+P133</f>
        <v>67060.6</v>
      </c>
    </row>
    <row r="134" spans="1:18" s="7" customFormat="1" ht="55.5" customHeight="1">
      <c r="A134" s="102"/>
      <c r="B134" s="44" t="s">
        <v>137</v>
      </c>
      <c r="C134" s="32" t="s">
        <v>27</v>
      </c>
      <c r="D134" s="39">
        <v>24819</v>
      </c>
      <c r="E134" s="127"/>
      <c r="F134" s="127"/>
      <c r="G134" s="127"/>
      <c r="H134" s="127"/>
      <c r="I134" s="127"/>
      <c r="J134" s="127"/>
      <c r="K134" s="127"/>
      <c r="L134" s="127"/>
      <c r="M134" s="129"/>
      <c r="N134" s="129"/>
      <c r="O134" s="125"/>
      <c r="P134" s="125"/>
      <c r="Q134" s="125"/>
      <c r="R134" s="125"/>
    </row>
    <row r="135" spans="1:18" s="7" customFormat="1" ht="53.25" customHeight="1">
      <c r="A135" s="102"/>
      <c r="B135" s="44" t="s">
        <v>138</v>
      </c>
      <c r="C135" s="32" t="s">
        <v>27</v>
      </c>
      <c r="D135" s="39">
        <v>20518</v>
      </c>
      <c r="E135" s="127"/>
      <c r="F135" s="127"/>
      <c r="G135" s="127"/>
      <c r="H135" s="127"/>
      <c r="I135" s="127"/>
      <c r="J135" s="127"/>
      <c r="K135" s="127"/>
      <c r="L135" s="127"/>
      <c r="M135" s="129"/>
      <c r="N135" s="129"/>
      <c r="O135" s="125"/>
      <c r="P135" s="125"/>
      <c r="Q135" s="125"/>
      <c r="R135" s="125"/>
    </row>
    <row r="136" spans="1:18" s="7" customFormat="1" ht="54.75" customHeight="1">
      <c r="A136" s="102"/>
      <c r="B136" s="44" t="s">
        <v>139</v>
      </c>
      <c r="C136" s="32" t="s">
        <v>17</v>
      </c>
      <c r="D136" s="39">
        <v>23880</v>
      </c>
      <c r="E136" s="127"/>
      <c r="F136" s="127"/>
      <c r="G136" s="127"/>
      <c r="H136" s="127"/>
      <c r="I136" s="127"/>
      <c r="J136" s="127"/>
      <c r="K136" s="127"/>
      <c r="L136" s="127"/>
      <c r="M136" s="129"/>
      <c r="N136" s="129"/>
      <c r="O136" s="125"/>
      <c r="P136" s="125"/>
      <c r="Q136" s="125"/>
      <c r="R136" s="125"/>
    </row>
    <row r="137" spans="1:18" s="7" customFormat="1" ht="51.75" customHeight="1">
      <c r="A137" s="102">
        <v>61</v>
      </c>
      <c r="B137" s="44" t="s">
        <v>136</v>
      </c>
      <c r="C137" s="39" t="s">
        <v>140</v>
      </c>
      <c r="D137" s="39">
        <v>20534</v>
      </c>
      <c r="E137" s="100" t="s">
        <v>15</v>
      </c>
      <c r="F137" s="100">
        <v>8</v>
      </c>
      <c r="G137" s="100">
        <v>209</v>
      </c>
      <c r="H137" s="130" t="s">
        <v>26</v>
      </c>
      <c r="I137" s="100">
        <v>2</v>
      </c>
      <c r="J137" s="130" t="s">
        <v>26</v>
      </c>
      <c r="K137" s="101">
        <v>7.53</v>
      </c>
      <c r="L137" s="126">
        <v>2.6</v>
      </c>
      <c r="M137" s="128">
        <v>2250</v>
      </c>
      <c r="N137" s="128">
        <v>2250</v>
      </c>
      <c r="O137" s="124">
        <f>(K137*N137)*(0.6)</f>
        <v>10165.5</v>
      </c>
      <c r="P137" s="124">
        <f>L137*N137</f>
        <v>5850</v>
      </c>
      <c r="Q137" s="124">
        <f>K137*N137</f>
        <v>16942.5</v>
      </c>
      <c r="R137" s="124">
        <f>Q137+P137</f>
        <v>22792.5</v>
      </c>
    </row>
    <row r="138" spans="1:18" s="7" customFormat="1" ht="54.75" customHeight="1">
      <c r="A138" s="102"/>
      <c r="B138" s="44" t="s">
        <v>137</v>
      </c>
      <c r="C138" s="32" t="s">
        <v>27</v>
      </c>
      <c r="D138" s="39">
        <v>24819</v>
      </c>
      <c r="E138" s="127"/>
      <c r="F138" s="127"/>
      <c r="G138" s="127"/>
      <c r="H138" s="127"/>
      <c r="I138" s="127"/>
      <c r="J138" s="127"/>
      <c r="K138" s="127"/>
      <c r="L138" s="127"/>
      <c r="M138" s="129"/>
      <c r="N138" s="129"/>
      <c r="O138" s="125"/>
      <c r="P138" s="125"/>
      <c r="Q138" s="125"/>
      <c r="R138" s="125"/>
    </row>
    <row r="139" spans="1:18" s="7" customFormat="1" ht="54.75" customHeight="1">
      <c r="A139" s="102"/>
      <c r="B139" s="44" t="s">
        <v>138</v>
      </c>
      <c r="C139" s="32" t="s">
        <v>27</v>
      </c>
      <c r="D139" s="39">
        <v>20518</v>
      </c>
      <c r="E139" s="127"/>
      <c r="F139" s="127"/>
      <c r="G139" s="127"/>
      <c r="H139" s="127"/>
      <c r="I139" s="127"/>
      <c r="J139" s="127"/>
      <c r="K139" s="127"/>
      <c r="L139" s="127"/>
      <c r="M139" s="129"/>
      <c r="N139" s="129"/>
      <c r="O139" s="125"/>
      <c r="P139" s="125"/>
      <c r="Q139" s="125"/>
      <c r="R139" s="125"/>
    </row>
    <row r="140" spans="1:18" s="7" customFormat="1" ht="53.25" customHeight="1">
      <c r="A140" s="102"/>
      <c r="B140" s="44" t="s">
        <v>139</v>
      </c>
      <c r="C140" s="32" t="s">
        <v>17</v>
      </c>
      <c r="D140" s="39">
        <v>23880</v>
      </c>
      <c r="E140" s="127"/>
      <c r="F140" s="127"/>
      <c r="G140" s="127"/>
      <c r="H140" s="127"/>
      <c r="I140" s="127"/>
      <c r="J140" s="127"/>
      <c r="K140" s="127"/>
      <c r="L140" s="127"/>
      <c r="M140" s="129"/>
      <c r="N140" s="129"/>
      <c r="O140" s="125"/>
      <c r="P140" s="125"/>
      <c r="Q140" s="125"/>
      <c r="R140" s="125"/>
    </row>
    <row r="141" spans="1:18" s="7" customFormat="1" ht="46.5" customHeight="1">
      <c r="A141" s="29">
        <v>62</v>
      </c>
      <c r="B141" s="44" t="s">
        <v>135</v>
      </c>
      <c r="C141" s="32" t="s">
        <v>27</v>
      </c>
      <c r="D141" s="39">
        <v>7243</v>
      </c>
      <c r="E141" s="32" t="s">
        <v>15</v>
      </c>
      <c r="F141" s="32">
        <v>8</v>
      </c>
      <c r="G141" s="32">
        <v>223</v>
      </c>
      <c r="H141" s="5" t="s">
        <v>26</v>
      </c>
      <c r="I141" s="32">
        <v>2</v>
      </c>
      <c r="J141" s="5" t="s">
        <v>26</v>
      </c>
      <c r="K141" s="52">
        <v>7.53</v>
      </c>
      <c r="L141" s="33">
        <v>2.6</v>
      </c>
      <c r="M141" s="54">
        <v>7041</v>
      </c>
      <c r="N141" s="54">
        <v>6</v>
      </c>
      <c r="O141" s="36">
        <f>(K141*N141)*(0.6)</f>
        <v>27.108</v>
      </c>
      <c r="P141" s="36">
        <f>L141*N141</f>
        <v>15.600000000000001</v>
      </c>
      <c r="Q141" s="36">
        <f>K141*N141</f>
        <v>45.18</v>
      </c>
      <c r="R141" s="36">
        <f>Q141+P141</f>
        <v>60.78</v>
      </c>
    </row>
    <row r="142" spans="1:18" s="7" customFormat="1" ht="46.5" customHeight="1">
      <c r="A142" s="29">
        <v>63</v>
      </c>
      <c r="B142" s="44" t="s">
        <v>43</v>
      </c>
      <c r="C142" s="32"/>
      <c r="D142" s="39"/>
      <c r="E142" s="32" t="s">
        <v>15</v>
      </c>
      <c r="F142" s="32">
        <v>8</v>
      </c>
      <c r="G142" s="32">
        <v>229</v>
      </c>
      <c r="H142" s="5" t="s">
        <v>26</v>
      </c>
      <c r="I142" s="32">
        <v>3</v>
      </c>
      <c r="J142" s="5" t="s">
        <v>26</v>
      </c>
      <c r="K142" s="52">
        <v>7.53</v>
      </c>
      <c r="L142" s="33">
        <v>2.6</v>
      </c>
      <c r="M142" s="54">
        <v>912</v>
      </c>
      <c r="N142" s="54">
        <v>912</v>
      </c>
      <c r="O142" s="36">
        <f>(K142*N142)*(0.6)</f>
        <v>4120.416</v>
      </c>
      <c r="P142" s="36">
        <f>L142*N142</f>
        <v>2371.2000000000003</v>
      </c>
      <c r="Q142" s="36">
        <f>K142*N142</f>
        <v>6867.360000000001</v>
      </c>
      <c r="R142" s="36">
        <f>Q142+P142</f>
        <v>9238.560000000001</v>
      </c>
    </row>
    <row r="143" spans="1:18" s="7" customFormat="1" ht="46.5" customHeight="1">
      <c r="A143" s="102">
        <v>64</v>
      </c>
      <c r="B143" s="44" t="s">
        <v>141</v>
      </c>
      <c r="C143" s="32" t="s">
        <v>27</v>
      </c>
      <c r="D143" s="39">
        <v>13598</v>
      </c>
      <c r="E143" s="100" t="s">
        <v>15</v>
      </c>
      <c r="F143" s="100">
        <v>8</v>
      </c>
      <c r="G143" s="100">
        <v>259</v>
      </c>
      <c r="H143" s="130" t="s">
        <v>28</v>
      </c>
      <c r="I143" s="100">
        <v>3</v>
      </c>
      <c r="J143" s="130" t="s">
        <v>28</v>
      </c>
      <c r="K143" s="101">
        <v>7.53</v>
      </c>
      <c r="L143" s="126">
        <v>2.6</v>
      </c>
      <c r="M143" s="128">
        <v>4457</v>
      </c>
      <c r="N143" s="128">
        <v>4457</v>
      </c>
      <c r="O143" s="124">
        <f>(K143*N143)*(0.6)</f>
        <v>20136.726</v>
      </c>
      <c r="P143" s="124">
        <f>L143*N143</f>
        <v>11588.2</v>
      </c>
      <c r="Q143" s="124">
        <f>K143*N143</f>
        <v>33561.21</v>
      </c>
      <c r="R143" s="124">
        <f>Q143+P143</f>
        <v>45149.41</v>
      </c>
    </row>
    <row r="144" spans="1:18" s="7" customFormat="1" ht="46.5" customHeight="1">
      <c r="A144" s="102"/>
      <c r="B144" s="44" t="s">
        <v>142</v>
      </c>
      <c r="C144" s="32" t="s">
        <v>143</v>
      </c>
      <c r="D144" s="39">
        <v>9973</v>
      </c>
      <c r="E144" s="127"/>
      <c r="F144" s="127"/>
      <c r="G144" s="127"/>
      <c r="H144" s="127"/>
      <c r="I144" s="127"/>
      <c r="J144" s="127"/>
      <c r="K144" s="127"/>
      <c r="L144" s="127"/>
      <c r="M144" s="129"/>
      <c r="N144" s="129"/>
      <c r="O144" s="125"/>
      <c r="P144" s="125"/>
      <c r="Q144" s="125"/>
      <c r="R144" s="125"/>
    </row>
    <row r="145" spans="1:18" s="7" customFormat="1" ht="46.5" customHeight="1">
      <c r="A145" s="102">
        <v>65</v>
      </c>
      <c r="B145" s="44" t="s">
        <v>144</v>
      </c>
      <c r="C145" s="32" t="s">
        <v>27</v>
      </c>
      <c r="D145" s="39">
        <v>16428</v>
      </c>
      <c r="E145" s="100" t="s">
        <v>15</v>
      </c>
      <c r="F145" s="100">
        <v>8</v>
      </c>
      <c r="G145" s="100">
        <v>262</v>
      </c>
      <c r="H145" s="130" t="s">
        <v>26</v>
      </c>
      <c r="I145" s="100">
        <v>2</v>
      </c>
      <c r="J145" s="130" t="s">
        <v>26</v>
      </c>
      <c r="K145" s="101">
        <v>7.53</v>
      </c>
      <c r="L145" s="126">
        <v>2.6</v>
      </c>
      <c r="M145" s="128">
        <v>6185</v>
      </c>
      <c r="N145" s="128">
        <v>6185</v>
      </c>
      <c r="O145" s="124">
        <f>(K145*N145)*(0.6)</f>
        <v>27943.83</v>
      </c>
      <c r="P145" s="124">
        <f>L145*N145</f>
        <v>16081</v>
      </c>
      <c r="Q145" s="124">
        <f>K145*N145</f>
        <v>46573.05</v>
      </c>
      <c r="R145" s="124">
        <f>Q145+P145</f>
        <v>62654.05</v>
      </c>
    </row>
    <row r="146" spans="1:18" s="7" customFormat="1" ht="46.5" customHeight="1">
      <c r="A146" s="102"/>
      <c r="B146" s="44" t="s">
        <v>145</v>
      </c>
      <c r="C146" s="32" t="s">
        <v>27</v>
      </c>
      <c r="D146" s="39">
        <v>18617</v>
      </c>
      <c r="E146" s="127"/>
      <c r="F146" s="127"/>
      <c r="G146" s="127"/>
      <c r="H146" s="127"/>
      <c r="I146" s="127"/>
      <c r="J146" s="127"/>
      <c r="K146" s="127"/>
      <c r="L146" s="127"/>
      <c r="M146" s="129"/>
      <c r="N146" s="129"/>
      <c r="O146" s="125"/>
      <c r="P146" s="125"/>
      <c r="Q146" s="125"/>
      <c r="R146" s="125"/>
    </row>
    <row r="147" spans="1:18" s="7" customFormat="1" ht="46.5" customHeight="1">
      <c r="A147" s="29">
        <v>66</v>
      </c>
      <c r="B147" s="44" t="s">
        <v>146</v>
      </c>
      <c r="C147" s="32" t="s">
        <v>17</v>
      </c>
      <c r="D147" s="39">
        <v>23893</v>
      </c>
      <c r="E147" s="32" t="s">
        <v>15</v>
      </c>
      <c r="F147" s="32">
        <v>8</v>
      </c>
      <c r="G147" s="32">
        <v>264</v>
      </c>
      <c r="H147" s="5" t="s">
        <v>26</v>
      </c>
      <c r="I147" s="32">
        <v>2</v>
      </c>
      <c r="J147" s="5" t="s">
        <v>26</v>
      </c>
      <c r="K147" s="52">
        <v>7.53</v>
      </c>
      <c r="L147" s="33">
        <v>2.6</v>
      </c>
      <c r="M147" s="54">
        <v>500</v>
      </c>
      <c r="N147" s="54">
        <v>500</v>
      </c>
      <c r="O147" s="36">
        <f aca="true" t="shared" si="4" ref="O147:O152">(K147*N147)*(0.6)</f>
        <v>2259</v>
      </c>
      <c r="P147" s="36">
        <f aca="true" t="shared" si="5" ref="P147:P152">L147*N147</f>
        <v>1300</v>
      </c>
      <c r="Q147" s="36">
        <f aca="true" t="shared" si="6" ref="Q147:Q152">K147*N147</f>
        <v>3765</v>
      </c>
      <c r="R147" s="36">
        <f aca="true" t="shared" si="7" ref="R147:R152">Q147+P147</f>
        <v>5065</v>
      </c>
    </row>
    <row r="148" spans="1:18" s="7" customFormat="1" ht="46.5" customHeight="1">
      <c r="A148" s="29">
        <v>67</v>
      </c>
      <c r="B148" s="44"/>
      <c r="C148" s="32"/>
      <c r="D148" s="39"/>
      <c r="E148" s="32" t="s">
        <v>15</v>
      </c>
      <c r="F148" s="32">
        <v>8</v>
      </c>
      <c r="G148" s="32">
        <v>268</v>
      </c>
      <c r="H148" s="5" t="s">
        <v>26</v>
      </c>
      <c r="I148" s="32">
        <v>3</v>
      </c>
      <c r="J148" s="5" t="s">
        <v>26</v>
      </c>
      <c r="K148" s="52">
        <v>7.53</v>
      </c>
      <c r="L148" s="33">
        <v>2.6</v>
      </c>
      <c r="M148" s="54"/>
      <c r="N148" s="54">
        <v>90</v>
      </c>
      <c r="O148" s="36">
        <f t="shared" si="4"/>
        <v>406.62</v>
      </c>
      <c r="P148" s="36">
        <f t="shared" si="5"/>
        <v>234</v>
      </c>
      <c r="Q148" s="36">
        <f t="shared" si="6"/>
        <v>677.7</v>
      </c>
      <c r="R148" s="36">
        <f t="shared" si="7"/>
        <v>911.7</v>
      </c>
    </row>
    <row r="149" spans="1:18" s="7" customFormat="1" ht="46.5" customHeight="1">
      <c r="A149" s="29">
        <v>68</v>
      </c>
      <c r="B149" s="44" t="s">
        <v>147</v>
      </c>
      <c r="C149" s="32"/>
      <c r="D149" s="39"/>
      <c r="E149" s="32" t="s">
        <v>15</v>
      </c>
      <c r="F149" s="32">
        <v>8</v>
      </c>
      <c r="G149" s="32">
        <v>269</v>
      </c>
      <c r="H149" s="5" t="s">
        <v>148</v>
      </c>
      <c r="I149" s="32"/>
      <c r="J149" s="5" t="s">
        <v>148</v>
      </c>
      <c r="K149" s="52">
        <v>7.53</v>
      </c>
      <c r="L149" s="33">
        <v>2.6</v>
      </c>
      <c r="M149" s="54">
        <v>12282</v>
      </c>
      <c r="N149" s="54">
        <v>218</v>
      </c>
      <c r="O149" s="36">
        <f t="shared" si="4"/>
        <v>984.924</v>
      </c>
      <c r="P149" s="36">
        <f t="shared" si="5"/>
        <v>566.8000000000001</v>
      </c>
      <c r="Q149" s="36">
        <f t="shared" si="6"/>
        <v>1641.54</v>
      </c>
      <c r="R149" s="36">
        <f t="shared" si="7"/>
        <v>2208.34</v>
      </c>
    </row>
    <row r="150" spans="1:18" s="7" customFormat="1" ht="46.5" customHeight="1">
      <c r="A150" s="29">
        <v>69</v>
      </c>
      <c r="B150" s="44" t="s">
        <v>149</v>
      </c>
      <c r="C150" s="32"/>
      <c r="D150" s="39"/>
      <c r="E150" s="32" t="s">
        <v>15</v>
      </c>
      <c r="F150" s="32">
        <v>8</v>
      </c>
      <c r="G150" s="32">
        <v>283</v>
      </c>
      <c r="H150" s="5" t="s">
        <v>26</v>
      </c>
      <c r="I150" s="32">
        <v>3</v>
      </c>
      <c r="J150" s="5" t="s">
        <v>26</v>
      </c>
      <c r="K150" s="52">
        <v>7.53</v>
      </c>
      <c r="L150" s="33">
        <v>2.6</v>
      </c>
      <c r="M150" s="54">
        <v>360</v>
      </c>
      <c r="N150" s="54">
        <v>360</v>
      </c>
      <c r="O150" s="36">
        <f t="shared" si="4"/>
        <v>1626.48</v>
      </c>
      <c r="P150" s="36">
        <f t="shared" si="5"/>
        <v>936</v>
      </c>
      <c r="Q150" s="36">
        <f t="shared" si="6"/>
        <v>2710.8</v>
      </c>
      <c r="R150" s="36">
        <f t="shared" si="7"/>
        <v>3646.8</v>
      </c>
    </row>
    <row r="151" spans="1:18" s="7" customFormat="1" ht="46.5" customHeight="1">
      <c r="A151" s="29">
        <v>70</v>
      </c>
      <c r="B151" s="44" t="s">
        <v>146</v>
      </c>
      <c r="C151" s="32" t="s">
        <v>17</v>
      </c>
      <c r="D151" s="39">
        <v>23893</v>
      </c>
      <c r="E151" s="32" t="s">
        <v>15</v>
      </c>
      <c r="F151" s="32">
        <v>8</v>
      </c>
      <c r="G151" s="32">
        <v>289</v>
      </c>
      <c r="H151" s="5" t="s">
        <v>26</v>
      </c>
      <c r="I151" s="32">
        <v>2</v>
      </c>
      <c r="J151" s="5" t="s">
        <v>26</v>
      </c>
      <c r="K151" s="52">
        <v>7.53</v>
      </c>
      <c r="L151" s="33">
        <v>2.6</v>
      </c>
      <c r="M151" s="54">
        <v>9893</v>
      </c>
      <c r="N151" s="54">
        <v>9893</v>
      </c>
      <c r="O151" s="36">
        <f t="shared" si="4"/>
        <v>44696.574</v>
      </c>
      <c r="P151" s="36">
        <f t="shared" si="5"/>
        <v>25721.8</v>
      </c>
      <c r="Q151" s="36">
        <f t="shared" si="6"/>
        <v>74494.29000000001</v>
      </c>
      <c r="R151" s="36">
        <f t="shared" si="7"/>
        <v>100216.09000000001</v>
      </c>
    </row>
    <row r="152" spans="1:18" s="7" customFormat="1" ht="46.5" customHeight="1">
      <c r="A152" s="102">
        <v>71</v>
      </c>
      <c r="B152" s="44" t="s">
        <v>150</v>
      </c>
      <c r="C152" s="32"/>
      <c r="D152" s="39"/>
      <c r="E152" s="100" t="s">
        <v>15</v>
      </c>
      <c r="F152" s="100">
        <v>8</v>
      </c>
      <c r="G152" s="100">
        <v>290</v>
      </c>
      <c r="H152" s="130" t="s">
        <v>16</v>
      </c>
      <c r="I152" s="100">
        <v>2</v>
      </c>
      <c r="J152" s="130" t="s">
        <v>153</v>
      </c>
      <c r="K152" s="101">
        <v>7.53</v>
      </c>
      <c r="L152" s="126">
        <v>2.6</v>
      </c>
      <c r="M152" s="128">
        <v>360</v>
      </c>
      <c r="N152" s="128">
        <v>360</v>
      </c>
      <c r="O152" s="124">
        <f t="shared" si="4"/>
        <v>1626.48</v>
      </c>
      <c r="P152" s="124">
        <f t="shared" si="5"/>
        <v>936</v>
      </c>
      <c r="Q152" s="124">
        <f t="shared" si="6"/>
        <v>2710.8</v>
      </c>
      <c r="R152" s="124">
        <f t="shared" si="7"/>
        <v>3646.8</v>
      </c>
    </row>
    <row r="153" spans="1:18" s="7" customFormat="1" ht="46.5" customHeight="1">
      <c r="A153" s="102"/>
      <c r="B153" s="44" t="s">
        <v>151</v>
      </c>
      <c r="C153" s="32"/>
      <c r="D153" s="39"/>
      <c r="E153" s="100"/>
      <c r="F153" s="100"/>
      <c r="G153" s="100"/>
      <c r="H153" s="130"/>
      <c r="I153" s="100"/>
      <c r="J153" s="130"/>
      <c r="K153" s="127"/>
      <c r="L153" s="127"/>
      <c r="M153" s="129"/>
      <c r="N153" s="129"/>
      <c r="O153" s="125"/>
      <c r="P153" s="125"/>
      <c r="Q153" s="125"/>
      <c r="R153" s="125"/>
    </row>
    <row r="154" spans="1:18" s="7" customFormat="1" ht="46.5" customHeight="1">
      <c r="A154" s="102"/>
      <c r="B154" s="44" t="s">
        <v>152</v>
      </c>
      <c r="C154" s="32"/>
      <c r="D154" s="39"/>
      <c r="E154" s="100"/>
      <c r="F154" s="100"/>
      <c r="G154" s="100"/>
      <c r="H154" s="130"/>
      <c r="I154" s="100"/>
      <c r="J154" s="130"/>
      <c r="K154" s="127"/>
      <c r="L154" s="127"/>
      <c r="M154" s="129"/>
      <c r="N154" s="129"/>
      <c r="O154" s="125"/>
      <c r="P154" s="125"/>
      <c r="Q154" s="125"/>
      <c r="R154" s="125"/>
    </row>
    <row r="155" spans="1:18" s="7" customFormat="1" ht="46.5" customHeight="1">
      <c r="A155" s="102">
        <v>72</v>
      </c>
      <c r="B155" s="44" t="s">
        <v>55</v>
      </c>
      <c r="C155" s="32" t="s">
        <v>27</v>
      </c>
      <c r="D155" s="39">
        <v>8209</v>
      </c>
      <c r="E155" s="100" t="s">
        <v>15</v>
      </c>
      <c r="F155" s="100">
        <v>8</v>
      </c>
      <c r="G155" s="100">
        <v>291</v>
      </c>
      <c r="H155" s="130" t="s">
        <v>26</v>
      </c>
      <c r="I155" s="100">
        <v>2</v>
      </c>
      <c r="J155" s="130" t="s">
        <v>26</v>
      </c>
      <c r="K155" s="101">
        <v>7.53</v>
      </c>
      <c r="L155" s="126">
        <v>2.6</v>
      </c>
      <c r="M155" s="128">
        <v>44</v>
      </c>
      <c r="N155" s="128">
        <v>44</v>
      </c>
      <c r="O155" s="124">
        <f>(K155*N155)*(0.6)</f>
        <v>198.792</v>
      </c>
      <c r="P155" s="124">
        <f>L155*N155</f>
        <v>114.4</v>
      </c>
      <c r="Q155" s="124">
        <f>K155*N155</f>
        <v>331.32</v>
      </c>
      <c r="R155" s="124">
        <f>Q155+P155</f>
        <v>445.72</v>
      </c>
    </row>
    <row r="156" spans="1:18" s="7" customFormat="1" ht="46.5" customHeight="1">
      <c r="A156" s="102"/>
      <c r="B156" s="44" t="s">
        <v>56</v>
      </c>
      <c r="C156" s="32" t="s">
        <v>57</v>
      </c>
      <c r="D156" s="39">
        <v>20242</v>
      </c>
      <c r="E156" s="127"/>
      <c r="F156" s="127"/>
      <c r="G156" s="127"/>
      <c r="H156" s="127"/>
      <c r="I156" s="127"/>
      <c r="J156" s="127"/>
      <c r="K156" s="127"/>
      <c r="L156" s="127"/>
      <c r="M156" s="129"/>
      <c r="N156" s="129"/>
      <c r="O156" s="125"/>
      <c r="P156" s="125"/>
      <c r="Q156" s="125"/>
      <c r="R156" s="125"/>
    </row>
    <row r="157" spans="1:18" s="7" customFormat="1" ht="46.5" customHeight="1">
      <c r="A157" s="102">
        <v>73</v>
      </c>
      <c r="B157" s="44" t="s">
        <v>55</v>
      </c>
      <c r="C157" s="32" t="s">
        <v>27</v>
      </c>
      <c r="D157" s="39">
        <v>8209</v>
      </c>
      <c r="E157" s="100" t="s">
        <v>15</v>
      </c>
      <c r="F157" s="100">
        <v>8</v>
      </c>
      <c r="G157" s="100">
        <v>292</v>
      </c>
      <c r="H157" s="130" t="s">
        <v>26</v>
      </c>
      <c r="I157" s="100">
        <v>2</v>
      </c>
      <c r="J157" s="130" t="s">
        <v>26</v>
      </c>
      <c r="K157" s="101">
        <v>7.53</v>
      </c>
      <c r="L157" s="126">
        <v>2.6</v>
      </c>
      <c r="M157" s="128">
        <v>293</v>
      </c>
      <c r="N157" s="128">
        <v>293</v>
      </c>
      <c r="O157" s="124">
        <f>(K157*N157)*(0.6)</f>
        <v>1323.774</v>
      </c>
      <c r="P157" s="124">
        <f>L157*N157</f>
        <v>761.8000000000001</v>
      </c>
      <c r="Q157" s="124">
        <f>K157*N157</f>
        <v>2206.29</v>
      </c>
      <c r="R157" s="124">
        <f>Q157+P157</f>
        <v>2968.09</v>
      </c>
    </row>
    <row r="158" spans="1:18" s="7" customFormat="1" ht="46.5" customHeight="1">
      <c r="A158" s="102"/>
      <c r="B158" s="44" t="s">
        <v>56</v>
      </c>
      <c r="C158" s="32" t="s">
        <v>57</v>
      </c>
      <c r="D158" s="39">
        <v>20242</v>
      </c>
      <c r="E158" s="127"/>
      <c r="F158" s="127"/>
      <c r="G158" s="127"/>
      <c r="H158" s="127"/>
      <c r="I158" s="127"/>
      <c r="J158" s="127"/>
      <c r="K158" s="127"/>
      <c r="L158" s="127"/>
      <c r="M158" s="129"/>
      <c r="N158" s="129"/>
      <c r="O158" s="125"/>
      <c r="P158" s="125"/>
      <c r="Q158" s="125"/>
      <c r="R158" s="125"/>
    </row>
    <row r="159" spans="1:18" s="7" customFormat="1" ht="46.5" customHeight="1">
      <c r="A159" s="102">
        <v>74</v>
      </c>
      <c r="B159" s="44" t="s">
        <v>55</v>
      </c>
      <c r="C159" s="32" t="s">
        <v>27</v>
      </c>
      <c r="D159" s="39">
        <v>8209</v>
      </c>
      <c r="E159" s="100" t="s">
        <v>15</v>
      </c>
      <c r="F159" s="100">
        <v>8</v>
      </c>
      <c r="G159" s="100">
        <v>293</v>
      </c>
      <c r="H159" s="130" t="s">
        <v>26</v>
      </c>
      <c r="I159" s="100">
        <v>2</v>
      </c>
      <c r="J159" s="130" t="s">
        <v>26</v>
      </c>
      <c r="K159" s="101">
        <v>7.53</v>
      </c>
      <c r="L159" s="126">
        <v>2.6</v>
      </c>
      <c r="M159" s="128">
        <v>2</v>
      </c>
      <c r="N159" s="128">
        <v>2</v>
      </c>
      <c r="O159" s="124">
        <f>(K159*N159)*(0.6)</f>
        <v>9.036</v>
      </c>
      <c r="P159" s="124">
        <f>L159*N159</f>
        <v>5.2</v>
      </c>
      <c r="Q159" s="124">
        <f>K159*N159</f>
        <v>15.06</v>
      </c>
      <c r="R159" s="124">
        <f>Q159+P159</f>
        <v>20.26</v>
      </c>
    </row>
    <row r="160" spans="1:18" s="7" customFormat="1" ht="46.5" customHeight="1">
      <c r="A160" s="102"/>
      <c r="B160" s="44" t="s">
        <v>56</v>
      </c>
      <c r="C160" s="32" t="s">
        <v>57</v>
      </c>
      <c r="D160" s="39">
        <v>20242</v>
      </c>
      <c r="E160" s="127"/>
      <c r="F160" s="127"/>
      <c r="G160" s="127"/>
      <c r="H160" s="127"/>
      <c r="I160" s="127"/>
      <c r="J160" s="127"/>
      <c r="K160" s="127"/>
      <c r="L160" s="127"/>
      <c r="M160" s="129"/>
      <c r="N160" s="129"/>
      <c r="O160" s="125"/>
      <c r="P160" s="125"/>
      <c r="Q160" s="125"/>
      <c r="R160" s="125"/>
    </row>
    <row r="161" spans="1:18" s="7" customFormat="1" ht="46.5" customHeight="1">
      <c r="A161" s="102">
        <v>75</v>
      </c>
      <c r="B161" s="44" t="s">
        <v>154</v>
      </c>
      <c r="C161" s="32" t="s">
        <v>27</v>
      </c>
      <c r="D161" s="39">
        <v>7973</v>
      </c>
      <c r="E161" s="100" t="s">
        <v>15</v>
      </c>
      <c r="F161" s="100">
        <v>8</v>
      </c>
      <c r="G161" s="100">
        <v>306</v>
      </c>
      <c r="H161" s="130" t="s">
        <v>28</v>
      </c>
      <c r="I161" s="100">
        <v>3</v>
      </c>
      <c r="J161" s="130" t="s">
        <v>28</v>
      </c>
      <c r="K161" s="101">
        <v>7.53</v>
      </c>
      <c r="L161" s="126">
        <v>2.6</v>
      </c>
      <c r="M161" s="128">
        <v>1040</v>
      </c>
      <c r="N161" s="128">
        <v>254</v>
      </c>
      <c r="O161" s="124">
        <f>(K161*N161)*(0.6)</f>
        <v>1147.5720000000001</v>
      </c>
      <c r="P161" s="124">
        <f>L161*N161</f>
        <v>660.4</v>
      </c>
      <c r="Q161" s="124">
        <f>K161*N161</f>
        <v>1912.6200000000001</v>
      </c>
      <c r="R161" s="124">
        <f>Q161+P161</f>
        <v>2573.02</v>
      </c>
    </row>
    <row r="162" spans="1:18" s="7" customFormat="1" ht="46.5" customHeight="1">
      <c r="A162" s="102"/>
      <c r="B162" s="44" t="s">
        <v>155</v>
      </c>
      <c r="C162" s="32" t="s">
        <v>27</v>
      </c>
      <c r="D162" s="39">
        <v>7638</v>
      </c>
      <c r="E162" s="127"/>
      <c r="F162" s="127"/>
      <c r="G162" s="127"/>
      <c r="H162" s="127"/>
      <c r="I162" s="127"/>
      <c r="J162" s="127"/>
      <c r="K162" s="127"/>
      <c r="L162" s="127"/>
      <c r="M162" s="129"/>
      <c r="N162" s="129"/>
      <c r="O162" s="125"/>
      <c r="P162" s="125"/>
      <c r="Q162" s="125"/>
      <c r="R162" s="125"/>
    </row>
    <row r="163" spans="1:18" s="7" customFormat="1" ht="53.25" customHeight="1">
      <c r="A163" s="102">
        <v>76</v>
      </c>
      <c r="B163" s="44" t="s">
        <v>156</v>
      </c>
      <c r="C163" s="32"/>
      <c r="D163" s="39"/>
      <c r="E163" s="100" t="s">
        <v>15</v>
      </c>
      <c r="F163" s="100">
        <v>8</v>
      </c>
      <c r="G163" s="100">
        <v>5001</v>
      </c>
      <c r="H163" s="130" t="s">
        <v>26</v>
      </c>
      <c r="I163" s="100">
        <v>2</v>
      </c>
      <c r="J163" s="130" t="s">
        <v>26</v>
      </c>
      <c r="K163" s="101">
        <v>7.53</v>
      </c>
      <c r="L163" s="126">
        <v>2.6</v>
      </c>
      <c r="M163" s="128">
        <v>6428</v>
      </c>
      <c r="N163" s="128">
        <v>6428</v>
      </c>
      <c r="O163" s="124">
        <f>(K163*N163)*(0.6)</f>
        <v>29041.704</v>
      </c>
      <c r="P163" s="124">
        <f>L163*N163</f>
        <v>16712.8</v>
      </c>
      <c r="Q163" s="124">
        <f>K163*N163</f>
        <v>48402.840000000004</v>
      </c>
      <c r="R163" s="124">
        <f>Q163+P163</f>
        <v>65115.64</v>
      </c>
    </row>
    <row r="164" spans="1:18" s="7" customFormat="1" ht="46.5" customHeight="1">
      <c r="A164" s="102"/>
      <c r="B164" s="44" t="s">
        <v>157</v>
      </c>
      <c r="C164" s="32" t="s">
        <v>27</v>
      </c>
      <c r="D164" s="39">
        <v>10846</v>
      </c>
      <c r="E164" s="127"/>
      <c r="F164" s="127"/>
      <c r="G164" s="127"/>
      <c r="H164" s="127"/>
      <c r="I164" s="127"/>
      <c r="J164" s="127"/>
      <c r="K164" s="127"/>
      <c r="L164" s="127"/>
      <c r="M164" s="129"/>
      <c r="N164" s="129"/>
      <c r="O164" s="125"/>
      <c r="P164" s="125"/>
      <c r="Q164" s="125"/>
      <c r="R164" s="125"/>
    </row>
    <row r="165" spans="1:18" s="7" customFormat="1" ht="46.5" customHeight="1">
      <c r="A165" s="102"/>
      <c r="B165" s="44" t="s">
        <v>158</v>
      </c>
      <c r="C165" s="32" t="s">
        <v>27</v>
      </c>
      <c r="D165" s="39">
        <v>10678</v>
      </c>
      <c r="E165" s="127"/>
      <c r="F165" s="127"/>
      <c r="G165" s="127"/>
      <c r="H165" s="127"/>
      <c r="I165" s="127"/>
      <c r="J165" s="127"/>
      <c r="K165" s="127"/>
      <c r="L165" s="127"/>
      <c r="M165" s="129"/>
      <c r="N165" s="129"/>
      <c r="O165" s="125"/>
      <c r="P165" s="125"/>
      <c r="Q165" s="125"/>
      <c r="R165" s="125"/>
    </row>
    <row r="166" spans="1:18" s="7" customFormat="1" ht="46.5" customHeight="1">
      <c r="A166" s="102"/>
      <c r="B166" s="44" t="s">
        <v>159</v>
      </c>
      <c r="C166" s="32" t="s">
        <v>27</v>
      </c>
      <c r="D166" s="39">
        <v>11506</v>
      </c>
      <c r="E166" s="127"/>
      <c r="F166" s="127"/>
      <c r="G166" s="127"/>
      <c r="H166" s="127"/>
      <c r="I166" s="127"/>
      <c r="J166" s="127"/>
      <c r="K166" s="127"/>
      <c r="L166" s="127"/>
      <c r="M166" s="129"/>
      <c r="N166" s="129"/>
      <c r="O166" s="125"/>
      <c r="P166" s="125"/>
      <c r="Q166" s="125"/>
      <c r="R166" s="125"/>
    </row>
    <row r="167" spans="1:18" s="7" customFormat="1" ht="50.25" customHeight="1">
      <c r="A167" s="102">
        <v>77</v>
      </c>
      <c r="B167" s="44" t="s">
        <v>156</v>
      </c>
      <c r="C167" s="32"/>
      <c r="D167" s="39"/>
      <c r="E167" s="100" t="s">
        <v>15</v>
      </c>
      <c r="F167" s="100">
        <v>8</v>
      </c>
      <c r="G167" s="100">
        <v>5003</v>
      </c>
      <c r="H167" s="130" t="s">
        <v>26</v>
      </c>
      <c r="I167" s="100">
        <v>2</v>
      </c>
      <c r="J167" s="130" t="s">
        <v>26</v>
      </c>
      <c r="K167" s="101">
        <v>7.53</v>
      </c>
      <c r="L167" s="126">
        <v>2.6</v>
      </c>
      <c r="M167" s="128">
        <v>88</v>
      </c>
      <c r="N167" s="128">
        <v>88</v>
      </c>
      <c r="O167" s="124">
        <f>(K167*N167)*(0.6)</f>
        <v>397.584</v>
      </c>
      <c r="P167" s="124">
        <f>L167*N167</f>
        <v>228.8</v>
      </c>
      <c r="Q167" s="124">
        <f>K167*N167</f>
        <v>662.64</v>
      </c>
      <c r="R167" s="124">
        <f>Q167+P167</f>
        <v>891.44</v>
      </c>
    </row>
    <row r="168" spans="1:18" s="7" customFormat="1" ht="46.5" customHeight="1">
      <c r="A168" s="102"/>
      <c r="B168" s="44" t="s">
        <v>157</v>
      </c>
      <c r="C168" s="32" t="s">
        <v>27</v>
      </c>
      <c r="D168" s="39">
        <v>10846</v>
      </c>
      <c r="E168" s="127"/>
      <c r="F168" s="127"/>
      <c r="G168" s="127"/>
      <c r="H168" s="127"/>
      <c r="I168" s="127"/>
      <c r="J168" s="127"/>
      <c r="K168" s="127"/>
      <c r="L168" s="127"/>
      <c r="M168" s="129"/>
      <c r="N168" s="129"/>
      <c r="O168" s="125"/>
      <c r="P168" s="125"/>
      <c r="Q168" s="125"/>
      <c r="R168" s="125"/>
    </row>
    <row r="169" spans="1:18" s="7" customFormat="1" ht="46.5" customHeight="1">
      <c r="A169" s="102"/>
      <c r="B169" s="44" t="s">
        <v>158</v>
      </c>
      <c r="C169" s="32" t="s">
        <v>27</v>
      </c>
      <c r="D169" s="39">
        <v>10678</v>
      </c>
      <c r="E169" s="127"/>
      <c r="F169" s="127"/>
      <c r="G169" s="127"/>
      <c r="H169" s="127"/>
      <c r="I169" s="127"/>
      <c r="J169" s="127"/>
      <c r="K169" s="127"/>
      <c r="L169" s="127"/>
      <c r="M169" s="129"/>
      <c r="N169" s="129"/>
      <c r="O169" s="125"/>
      <c r="P169" s="125"/>
      <c r="Q169" s="125"/>
      <c r="R169" s="125"/>
    </row>
    <row r="170" spans="1:18" s="7" customFormat="1" ht="46.5" customHeight="1">
      <c r="A170" s="102"/>
      <c r="B170" s="44" t="s">
        <v>159</v>
      </c>
      <c r="C170" s="32" t="s">
        <v>27</v>
      </c>
      <c r="D170" s="39">
        <v>11506</v>
      </c>
      <c r="E170" s="127"/>
      <c r="F170" s="127"/>
      <c r="G170" s="127"/>
      <c r="H170" s="127"/>
      <c r="I170" s="127"/>
      <c r="J170" s="127"/>
      <c r="K170" s="127"/>
      <c r="L170" s="127"/>
      <c r="M170" s="129"/>
      <c r="N170" s="129"/>
      <c r="O170" s="125"/>
      <c r="P170" s="125"/>
      <c r="Q170" s="125"/>
      <c r="R170" s="125"/>
    </row>
    <row r="171" spans="1:18" s="7" customFormat="1" ht="46.5" customHeight="1">
      <c r="A171" s="29">
        <v>78</v>
      </c>
      <c r="B171" s="44" t="s">
        <v>160</v>
      </c>
      <c r="C171" s="32" t="s">
        <v>27</v>
      </c>
      <c r="D171" s="39">
        <v>15360</v>
      </c>
      <c r="E171" s="32" t="s">
        <v>15</v>
      </c>
      <c r="F171" s="32">
        <v>8</v>
      </c>
      <c r="G171" s="32">
        <v>5004</v>
      </c>
      <c r="H171" s="5" t="s">
        <v>16</v>
      </c>
      <c r="I171" s="32">
        <v>2</v>
      </c>
      <c r="J171" s="5" t="s">
        <v>16</v>
      </c>
      <c r="K171" s="52">
        <v>7.53</v>
      </c>
      <c r="L171" s="33">
        <v>2.6</v>
      </c>
      <c r="M171" s="54">
        <v>1752</v>
      </c>
      <c r="N171" s="54">
        <v>1752</v>
      </c>
      <c r="O171" s="36">
        <f>(K171*N171)*(0.6)</f>
        <v>7915.536</v>
      </c>
      <c r="P171" s="36">
        <f>L171*N171</f>
        <v>4555.2</v>
      </c>
      <c r="Q171" s="36">
        <f>K171*N171</f>
        <v>13192.560000000001</v>
      </c>
      <c r="R171" s="36">
        <f>Q171+P171</f>
        <v>17747.760000000002</v>
      </c>
    </row>
    <row r="172" spans="1:18" s="7" customFormat="1" ht="46.5" customHeight="1">
      <c r="A172" s="29">
        <v>79</v>
      </c>
      <c r="B172" s="44" t="s">
        <v>160</v>
      </c>
      <c r="C172" s="32" t="s">
        <v>27</v>
      </c>
      <c r="D172" s="39">
        <v>15360</v>
      </c>
      <c r="E172" s="32" t="s">
        <v>15</v>
      </c>
      <c r="F172" s="32">
        <v>8</v>
      </c>
      <c r="G172" s="32">
        <v>5005</v>
      </c>
      <c r="H172" s="5" t="s">
        <v>16</v>
      </c>
      <c r="I172" s="32">
        <v>2</v>
      </c>
      <c r="J172" s="5" t="s">
        <v>16</v>
      </c>
      <c r="K172" s="52">
        <v>7.53</v>
      </c>
      <c r="L172" s="33">
        <v>2.6</v>
      </c>
      <c r="M172" s="54">
        <v>932</v>
      </c>
      <c r="N172" s="54">
        <v>932</v>
      </c>
      <c r="O172" s="36">
        <f>(K172*N172)*(0.6)</f>
        <v>4210.776</v>
      </c>
      <c r="P172" s="36">
        <f>L172*N172</f>
        <v>2423.2000000000003</v>
      </c>
      <c r="Q172" s="36">
        <f>K172*N172</f>
        <v>7017.96</v>
      </c>
      <c r="R172" s="36">
        <f>Q172+P172</f>
        <v>9441.16</v>
      </c>
    </row>
    <row r="173" spans="1:18" s="7" customFormat="1" ht="46.5" customHeight="1">
      <c r="A173" s="29">
        <v>80</v>
      </c>
      <c r="B173" s="44" t="s">
        <v>160</v>
      </c>
      <c r="C173" s="32" t="s">
        <v>27</v>
      </c>
      <c r="D173" s="39">
        <v>15360</v>
      </c>
      <c r="E173" s="32" t="s">
        <v>15</v>
      </c>
      <c r="F173" s="32">
        <v>8</v>
      </c>
      <c r="G173" s="32">
        <v>5007</v>
      </c>
      <c r="H173" s="5" t="s">
        <v>16</v>
      </c>
      <c r="I173" s="32">
        <v>2</v>
      </c>
      <c r="J173" s="5" t="s">
        <v>16</v>
      </c>
      <c r="K173" s="52">
        <v>7.53</v>
      </c>
      <c r="L173" s="33">
        <v>2.6</v>
      </c>
      <c r="M173" s="54">
        <v>34</v>
      </c>
      <c r="N173" s="54">
        <v>34</v>
      </c>
      <c r="O173" s="36">
        <f>(K173*N173)*(0.6)</f>
        <v>153.612</v>
      </c>
      <c r="P173" s="36">
        <f>L173*N173</f>
        <v>88.4</v>
      </c>
      <c r="Q173" s="36">
        <f>K173*N173</f>
        <v>256.02</v>
      </c>
      <c r="R173" s="36">
        <f>Q173+P173</f>
        <v>344.41999999999996</v>
      </c>
    </row>
    <row r="174" spans="1:18" s="7" customFormat="1" ht="46.5" customHeight="1">
      <c r="A174" s="29">
        <v>81</v>
      </c>
      <c r="B174" s="44" t="s">
        <v>161</v>
      </c>
      <c r="C174" s="32"/>
      <c r="D174" s="39"/>
      <c r="E174" s="32" t="s">
        <v>15</v>
      </c>
      <c r="F174" s="32">
        <v>9</v>
      </c>
      <c r="G174" s="32">
        <v>67</v>
      </c>
      <c r="H174" s="5" t="s">
        <v>16</v>
      </c>
      <c r="I174" s="32">
        <v>3</v>
      </c>
      <c r="J174" s="5" t="s">
        <v>16</v>
      </c>
      <c r="K174" s="52">
        <v>7.53</v>
      </c>
      <c r="L174" s="33">
        <v>2.6</v>
      </c>
      <c r="M174" s="54">
        <v>2389</v>
      </c>
      <c r="N174" s="54">
        <v>150</v>
      </c>
      <c r="O174" s="36">
        <f>(K174*N174)*(0.6)</f>
        <v>677.6999999999999</v>
      </c>
      <c r="P174" s="36">
        <f>L174*N174</f>
        <v>390</v>
      </c>
      <c r="Q174" s="36">
        <f>K174*N174</f>
        <v>1129.5</v>
      </c>
      <c r="R174" s="36">
        <f>Q174+P174</f>
        <v>1519.5</v>
      </c>
    </row>
    <row r="175" spans="1:18" s="7" customFormat="1" ht="46.5" customHeight="1">
      <c r="A175" s="102">
        <v>82</v>
      </c>
      <c r="B175" s="44" t="s">
        <v>162</v>
      </c>
      <c r="C175" s="32"/>
      <c r="D175" s="39"/>
      <c r="E175" s="100" t="s">
        <v>15</v>
      </c>
      <c r="F175" s="100">
        <v>9</v>
      </c>
      <c r="G175" s="100">
        <v>114</v>
      </c>
      <c r="H175" s="130" t="s">
        <v>16</v>
      </c>
      <c r="I175" s="100">
        <v>3</v>
      </c>
      <c r="J175" s="130" t="s">
        <v>16</v>
      </c>
      <c r="K175" s="101">
        <v>7.53</v>
      </c>
      <c r="L175" s="126">
        <v>2.6</v>
      </c>
      <c r="M175" s="128">
        <v>3280</v>
      </c>
      <c r="N175" s="128">
        <v>3280</v>
      </c>
      <c r="O175" s="124">
        <f>(K175*N175)*(0.6)</f>
        <v>14819.04</v>
      </c>
      <c r="P175" s="124">
        <f>L175*N175</f>
        <v>8528</v>
      </c>
      <c r="Q175" s="124">
        <f>K175*N175</f>
        <v>24698.4</v>
      </c>
      <c r="R175" s="124">
        <f>Q175+P175</f>
        <v>33226.4</v>
      </c>
    </row>
    <row r="176" spans="1:18" s="7" customFormat="1" ht="46.5" customHeight="1">
      <c r="A176" s="102"/>
      <c r="B176" s="44" t="s">
        <v>163</v>
      </c>
      <c r="C176" s="32"/>
      <c r="D176" s="39"/>
      <c r="E176" s="127"/>
      <c r="F176" s="127"/>
      <c r="G176" s="127"/>
      <c r="H176" s="127"/>
      <c r="I176" s="127"/>
      <c r="J176" s="127"/>
      <c r="K176" s="127"/>
      <c r="L176" s="127"/>
      <c r="M176" s="129"/>
      <c r="N176" s="129"/>
      <c r="O176" s="125"/>
      <c r="P176" s="125"/>
      <c r="Q176" s="125"/>
      <c r="R176" s="125"/>
    </row>
    <row r="177" spans="1:18" s="7" customFormat="1" ht="46.5" customHeight="1">
      <c r="A177" s="102">
        <v>83</v>
      </c>
      <c r="B177" s="44" t="s">
        <v>164</v>
      </c>
      <c r="C177" s="32" t="s">
        <v>165</v>
      </c>
      <c r="D177" s="39">
        <v>8320</v>
      </c>
      <c r="E177" s="100" t="s">
        <v>15</v>
      </c>
      <c r="F177" s="100">
        <v>9</v>
      </c>
      <c r="G177" s="100">
        <v>115</v>
      </c>
      <c r="H177" s="130" t="s">
        <v>28</v>
      </c>
      <c r="I177" s="100">
        <v>3</v>
      </c>
      <c r="J177" s="130" t="s">
        <v>28</v>
      </c>
      <c r="K177" s="101">
        <v>7.53</v>
      </c>
      <c r="L177" s="126">
        <v>2.6</v>
      </c>
      <c r="M177" s="128">
        <v>16265</v>
      </c>
      <c r="N177" s="128">
        <v>16265</v>
      </c>
      <c r="O177" s="124">
        <f>(K177*N177)*(0.6)</f>
        <v>73485.26999999999</v>
      </c>
      <c r="P177" s="124">
        <f>L177*N177</f>
        <v>42289</v>
      </c>
      <c r="Q177" s="124">
        <f>K177*N177</f>
        <v>122475.45</v>
      </c>
      <c r="R177" s="124">
        <f>Q177+P177</f>
        <v>164764.45</v>
      </c>
    </row>
    <row r="178" spans="1:18" s="7" customFormat="1" ht="46.5" customHeight="1">
      <c r="A178" s="102"/>
      <c r="B178" s="44" t="s">
        <v>166</v>
      </c>
      <c r="C178" s="32" t="s">
        <v>165</v>
      </c>
      <c r="D178" s="39">
        <v>13605</v>
      </c>
      <c r="E178" s="127"/>
      <c r="F178" s="127"/>
      <c r="G178" s="127"/>
      <c r="H178" s="127"/>
      <c r="I178" s="127"/>
      <c r="J178" s="127"/>
      <c r="K178" s="127"/>
      <c r="L178" s="127"/>
      <c r="M178" s="129"/>
      <c r="N178" s="129"/>
      <c r="O178" s="125"/>
      <c r="P178" s="125"/>
      <c r="Q178" s="125"/>
      <c r="R178" s="125"/>
    </row>
    <row r="179" spans="1:18" s="7" customFormat="1" ht="46.5" customHeight="1">
      <c r="A179" s="102"/>
      <c r="B179" s="44" t="s">
        <v>167</v>
      </c>
      <c r="C179" s="32" t="s">
        <v>165</v>
      </c>
      <c r="D179" s="39">
        <v>10837</v>
      </c>
      <c r="E179" s="127"/>
      <c r="F179" s="127"/>
      <c r="G179" s="127"/>
      <c r="H179" s="127"/>
      <c r="I179" s="127"/>
      <c r="J179" s="127"/>
      <c r="K179" s="127"/>
      <c r="L179" s="127"/>
      <c r="M179" s="129"/>
      <c r="N179" s="129"/>
      <c r="O179" s="125"/>
      <c r="P179" s="125"/>
      <c r="Q179" s="125"/>
      <c r="R179" s="125"/>
    </row>
    <row r="180" spans="1:18" s="7" customFormat="1" ht="46.5" customHeight="1">
      <c r="A180" s="102"/>
      <c r="B180" s="44" t="s">
        <v>168</v>
      </c>
      <c r="C180" s="32" t="s">
        <v>165</v>
      </c>
      <c r="D180" s="39">
        <v>8850</v>
      </c>
      <c r="E180" s="127"/>
      <c r="F180" s="127"/>
      <c r="G180" s="127"/>
      <c r="H180" s="127"/>
      <c r="I180" s="127"/>
      <c r="J180" s="127"/>
      <c r="K180" s="127"/>
      <c r="L180" s="127"/>
      <c r="M180" s="129"/>
      <c r="N180" s="129"/>
      <c r="O180" s="125"/>
      <c r="P180" s="125"/>
      <c r="Q180" s="125"/>
      <c r="R180" s="125"/>
    </row>
    <row r="181" spans="1:18" s="7" customFormat="1" ht="46.5" customHeight="1">
      <c r="A181" s="102"/>
      <c r="B181" s="44" t="s">
        <v>169</v>
      </c>
      <c r="C181" s="32" t="s">
        <v>17</v>
      </c>
      <c r="D181" s="39">
        <v>15379</v>
      </c>
      <c r="E181" s="127"/>
      <c r="F181" s="127"/>
      <c r="G181" s="127"/>
      <c r="H181" s="127"/>
      <c r="I181" s="127"/>
      <c r="J181" s="127"/>
      <c r="K181" s="127"/>
      <c r="L181" s="127"/>
      <c r="M181" s="129"/>
      <c r="N181" s="129"/>
      <c r="O181" s="125"/>
      <c r="P181" s="125"/>
      <c r="Q181" s="125"/>
      <c r="R181" s="125"/>
    </row>
    <row r="182" spans="1:18" s="7" customFormat="1" ht="46.5" customHeight="1">
      <c r="A182" s="102"/>
      <c r="B182" s="44" t="s">
        <v>170</v>
      </c>
      <c r="C182" s="32" t="s">
        <v>165</v>
      </c>
      <c r="D182" s="39">
        <v>32397</v>
      </c>
      <c r="E182" s="127"/>
      <c r="F182" s="127"/>
      <c r="G182" s="127"/>
      <c r="H182" s="127"/>
      <c r="I182" s="127"/>
      <c r="J182" s="127"/>
      <c r="K182" s="127"/>
      <c r="L182" s="127"/>
      <c r="M182" s="129"/>
      <c r="N182" s="129"/>
      <c r="O182" s="125"/>
      <c r="P182" s="125"/>
      <c r="Q182" s="125"/>
      <c r="R182" s="125"/>
    </row>
    <row r="183" spans="1:18" s="7" customFormat="1" ht="46.5" customHeight="1">
      <c r="A183" s="102">
        <v>84</v>
      </c>
      <c r="B183" s="44" t="s">
        <v>164</v>
      </c>
      <c r="C183" s="32" t="s">
        <v>165</v>
      </c>
      <c r="D183" s="39">
        <v>8320</v>
      </c>
      <c r="E183" s="100" t="s">
        <v>15</v>
      </c>
      <c r="F183" s="100">
        <v>9</v>
      </c>
      <c r="G183" s="100">
        <v>149</v>
      </c>
      <c r="H183" s="130" t="s">
        <v>16</v>
      </c>
      <c r="I183" s="100">
        <v>3</v>
      </c>
      <c r="J183" s="130" t="s">
        <v>16</v>
      </c>
      <c r="K183" s="101">
        <v>7.53</v>
      </c>
      <c r="L183" s="126">
        <v>2.6</v>
      </c>
      <c r="M183" s="128">
        <v>10095</v>
      </c>
      <c r="N183" s="128">
        <v>10095</v>
      </c>
      <c r="O183" s="124">
        <f>(K183*N183)*(0.6)</f>
        <v>45609.21</v>
      </c>
      <c r="P183" s="124">
        <f>L183*N183</f>
        <v>26247</v>
      </c>
      <c r="Q183" s="124">
        <f>K183*N183</f>
        <v>76015.35</v>
      </c>
      <c r="R183" s="124">
        <f>Q183+P183</f>
        <v>102262.35</v>
      </c>
    </row>
    <row r="184" spans="1:18" s="7" customFormat="1" ht="46.5" customHeight="1">
      <c r="A184" s="102"/>
      <c r="B184" s="44" t="s">
        <v>166</v>
      </c>
      <c r="C184" s="32" t="s">
        <v>165</v>
      </c>
      <c r="D184" s="39">
        <v>13605</v>
      </c>
      <c r="E184" s="127"/>
      <c r="F184" s="127"/>
      <c r="G184" s="127"/>
      <c r="H184" s="127"/>
      <c r="I184" s="127"/>
      <c r="J184" s="127"/>
      <c r="K184" s="127"/>
      <c r="L184" s="127"/>
      <c r="M184" s="129"/>
      <c r="N184" s="129"/>
      <c r="O184" s="125"/>
      <c r="P184" s="125"/>
      <c r="Q184" s="125"/>
      <c r="R184" s="125"/>
    </row>
    <row r="185" spans="1:18" s="7" customFormat="1" ht="46.5" customHeight="1">
      <c r="A185" s="102"/>
      <c r="B185" s="44" t="s">
        <v>167</v>
      </c>
      <c r="C185" s="32" t="s">
        <v>165</v>
      </c>
      <c r="D185" s="39">
        <v>10837</v>
      </c>
      <c r="E185" s="127"/>
      <c r="F185" s="127"/>
      <c r="G185" s="127"/>
      <c r="H185" s="127"/>
      <c r="I185" s="127"/>
      <c r="J185" s="127"/>
      <c r="K185" s="127"/>
      <c r="L185" s="127"/>
      <c r="M185" s="129"/>
      <c r="N185" s="129"/>
      <c r="O185" s="125"/>
      <c r="P185" s="125"/>
      <c r="Q185" s="125"/>
      <c r="R185" s="125"/>
    </row>
    <row r="186" spans="1:18" s="7" customFormat="1" ht="46.5" customHeight="1">
      <c r="A186" s="102"/>
      <c r="B186" s="44" t="s">
        <v>168</v>
      </c>
      <c r="C186" s="32" t="s">
        <v>165</v>
      </c>
      <c r="D186" s="39">
        <v>8850</v>
      </c>
      <c r="E186" s="127"/>
      <c r="F186" s="127"/>
      <c r="G186" s="127"/>
      <c r="H186" s="127"/>
      <c r="I186" s="127"/>
      <c r="J186" s="127"/>
      <c r="K186" s="127"/>
      <c r="L186" s="127"/>
      <c r="M186" s="129"/>
      <c r="N186" s="129"/>
      <c r="O186" s="125"/>
      <c r="P186" s="125"/>
      <c r="Q186" s="125"/>
      <c r="R186" s="125"/>
    </row>
    <row r="187" spans="1:18" s="7" customFormat="1" ht="46.5" customHeight="1">
      <c r="A187" s="102"/>
      <c r="B187" s="44" t="s">
        <v>169</v>
      </c>
      <c r="C187" s="32" t="s">
        <v>17</v>
      </c>
      <c r="D187" s="39">
        <v>15379</v>
      </c>
      <c r="E187" s="127"/>
      <c r="F187" s="127"/>
      <c r="G187" s="127"/>
      <c r="H187" s="127"/>
      <c r="I187" s="127"/>
      <c r="J187" s="127"/>
      <c r="K187" s="127"/>
      <c r="L187" s="127"/>
      <c r="M187" s="129"/>
      <c r="N187" s="129"/>
      <c r="O187" s="125"/>
      <c r="P187" s="125"/>
      <c r="Q187" s="125"/>
      <c r="R187" s="125"/>
    </row>
    <row r="188" spans="1:18" s="7" customFormat="1" ht="74.25" customHeight="1">
      <c r="A188" s="102"/>
      <c r="B188" s="44" t="s">
        <v>170</v>
      </c>
      <c r="C188" s="32" t="s">
        <v>165</v>
      </c>
      <c r="D188" s="39">
        <v>32397</v>
      </c>
      <c r="E188" s="127"/>
      <c r="F188" s="127"/>
      <c r="G188" s="127"/>
      <c r="H188" s="127"/>
      <c r="I188" s="127"/>
      <c r="J188" s="127"/>
      <c r="K188" s="127"/>
      <c r="L188" s="127"/>
      <c r="M188" s="129"/>
      <c r="N188" s="129"/>
      <c r="O188" s="125"/>
      <c r="P188" s="125"/>
      <c r="Q188" s="125"/>
      <c r="R188" s="125"/>
    </row>
    <row r="189" spans="1:18" s="7" customFormat="1" ht="67.5" customHeight="1">
      <c r="A189" s="102">
        <v>85</v>
      </c>
      <c r="B189" s="44" t="s">
        <v>171</v>
      </c>
      <c r="C189" s="32" t="s">
        <v>172</v>
      </c>
      <c r="D189" s="39">
        <v>11903</v>
      </c>
      <c r="E189" s="100" t="s">
        <v>15</v>
      </c>
      <c r="F189" s="100">
        <v>9</v>
      </c>
      <c r="G189" s="100">
        <v>151</v>
      </c>
      <c r="H189" s="130" t="s">
        <v>16</v>
      </c>
      <c r="I189" s="100">
        <v>3</v>
      </c>
      <c r="J189" s="130" t="s">
        <v>16</v>
      </c>
      <c r="K189" s="101">
        <v>7.53</v>
      </c>
      <c r="L189" s="126">
        <v>2.6</v>
      </c>
      <c r="M189" s="128">
        <v>6450</v>
      </c>
      <c r="N189" s="128">
        <v>4000</v>
      </c>
      <c r="O189" s="124">
        <f>(K189*N189)*(0.6)</f>
        <v>18072</v>
      </c>
      <c r="P189" s="124">
        <f>L189*N189</f>
        <v>10400</v>
      </c>
      <c r="Q189" s="124">
        <f>K189*N189</f>
        <v>30120</v>
      </c>
      <c r="R189" s="124">
        <f>Q189+P189</f>
        <v>40520</v>
      </c>
    </row>
    <row r="190" spans="1:18" s="7" customFormat="1" ht="58.5" customHeight="1">
      <c r="A190" s="102"/>
      <c r="B190" s="44" t="s">
        <v>173</v>
      </c>
      <c r="C190" s="32" t="s">
        <v>172</v>
      </c>
      <c r="D190" s="39">
        <v>33204</v>
      </c>
      <c r="E190" s="127"/>
      <c r="F190" s="127"/>
      <c r="G190" s="127"/>
      <c r="H190" s="127"/>
      <c r="I190" s="127"/>
      <c r="J190" s="127"/>
      <c r="K190" s="127"/>
      <c r="L190" s="127"/>
      <c r="M190" s="129"/>
      <c r="N190" s="129"/>
      <c r="O190" s="125"/>
      <c r="P190" s="125"/>
      <c r="Q190" s="125"/>
      <c r="R190" s="125"/>
    </row>
    <row r="191" spans="1:18" s="7" customFormat="1" ht="46.5" customHeight="1">
      <c r="A191" s="102">
        <v>86</v>
      </c>
      <c r="B191" s="44" t="s">
        <v>162</v>
      </c>
      <c r="C191" s="32"/>
      <c r="D191" s="39"/>
      <c r="E191" s="100" t="s">
        <v>15</v>
      </c>
      <c r="F191" s="100">
        <v>9</v>
      </c>
      <c r="G191" s="100">
        <v>215</v>
      </c>
      <c r="H191" s="130" t="s">
        <v>16</v>
      </c>
      <c r="I191" s="100">
        <v>3</v>
      </c>
      <c r="J191" s="130" t="s">
        <v>16</v>
      </c>
      <c r="K191" s="101">
        <v>7.53</v>
      </c>
      <c r="L191" s="126">
        <v>2.6</v>
      </c>
      <c r="M191" s="128">
        <v>120</v>
      </c>
      <c r="N191" s="128">
        <v>120</v>
      </c>
      <c r="O191" s="124">
        <f>(K191*N191)*(0.6)</f>
        <v>542.16</v>
      </c>
      <c r="P191" s="124">
        <f>L191*N191</f>
        <v>312</v>
      </c>
      <c r="Q191" s="124">
        <f>K191*N191</f>
        <v>903.6</v>
      </c>
      <c r="R191" s="124">
        <f>Q191+P191</f>
        <v>1215.6</v>
      </c>
    </row>
    <row r="192" spans="1:18" s="7" customFormat="1" ht="46.5" customHeight="1">
      <c r="A192" s="102"/>
      <c r="B192" s="44" t="s">
        <v>163</v>
      </c>
      <c r="C192" s="32"/>
      <c r="D192" s="39"/>
      <c r="E192" s="127"/>
      <c r="F192" s="127"/>
      <c r="G192" s="127"/>
      <c r="H192" s="127"/>
      <c r="I192" s="127"/>
      <c r="J192" s="127"/>
      <c r="K192" s="127"/>
      <c r="L192" s="127"/>
      <c r="M192" s="129"/>
      <c r="N192" s="129"/>
      <c r="O192" s="125"/>
      <c r="P192" s="125"/>
      <c r="Q192" s="125"/>
      <c r="R192" s="125"/>
    </row>
    <row r="193" spans="1:18" s="10" customFormat="1" ht="30.75" customHeight="1">
      <c r="A193" s="40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41">
        <f>SUM(O7:O192)</f>
        <v>1210570.9919999999</v>
      </c>
      <c r="P193" s="41">
        <f>SUM(P7:P192)</f>
        <v>696654.3999999999</v>
      </c>
      <c r="Q193" s="42">
        <f>SUM(Q7:Q192)</f>
        <v>2017618.3200000008</v>
      </c>
      <c r="R193" s="42">
        <f>SUM(R7:R192)</f>
        <v>2714272.72</v>
      </c>
    </row>
    <row r="194" spans="2:18" s="7" customFormat="1" ht="24.75" customHeight="1">
      <c r="B194" s="11"/>
      <c r="C194" s="4"/>
      <c r="D194" s="8"/>
      <c r="G194" s="5"/>
      <c r="L194" s="12"/>
      <c r="M194" s="6"/>
      <c r="N194" s="13"/>
      <c r="O194" s="14"/>
      <c r="P194" s="14"/>
      <c r="Q194" s="14"/>
      <c r="R194" s="14"/>
    </row>
    <row r="195" spans="2:18" s="1" customFormat="1" ht="23.25">
      <c r="B195" s="104" t="s">
        <v>176</v>
      </c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 s="1" customFormat="1" ht="23.25">
      <c r="B196" s="104" t="s">
        <v>177</v>
      </c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1:18" s="2" customFormat="1" ht="24" customHeight="1">
      <c r="A197" s="108" t="s">
        <v>0</v>
      </c>
      <c r="B197" s="105" t="s">
        <v>1</v>
      </c>
      <c r="C197" s="105"/>
      <c r="D197" s="105"/>
      <c r="E197" s="108" t="s">
        <v>2</v>
      </c>
      <c r="F197" s="109" t="s">
        <v>30</v>
      </c>
      <c r="G197" s="109"/>
      <c r="H197" s="109"/>
      <c r="I197" s="109"/>
      <c r="J197" s="105" t="s">
        <v>3</v>
      </c>
      <c r="K197" s="105"/>
      <c r="L197" s="105"/>
      <c r="M197" s="105"/>
      <c r="N197" s="105"/>
      <c r="O197" s="106" t="s">
        <v>34</v>
      </c>
      <c r="P197" s="107"/>
      <c r="Q197" s="107"/>
      <c r="R197" s="106" t="s">
        <v>4</v>
      </c>
    </row>
    <row r="198" spans="1:18" s="2" customFormat="1" ht="20.25" customHeight="1">
      <c r="A198" s="108"/>
      <c r="B198" s="105"/>
      <c r="C198" s="105"/>
      <c r="D198" s="105"/>
      <c r="E198" s="108"/>
      <c r="F198" s="109"/>
      <c r="G198" s="109"/>
      <c r="H198" s="109"/>
      <c r="I198" s="109"/>
      <c r="J198" s="105"/>
      <c r="K198" s="105"/>
      <c r="L198" s="105"/>
      <c r="M198" s="105"/>
      <c r="N198" s="105"/>
      <c r="O198" s="28"/>
      <c r="P198" s="106"/>
      <c r="Q198" s="106"/>
      <c r="R198" s="106"/>
    </row>
    <row r="199" spans="1:18" s="2" customFormat="1" ht="78.75" customHeight="1">
      <c r="A199" s="108"/>
      <c r="B199" s="105"/>
      <c r="C199" s="105"/>
      <c r="D199" s="105"/>
      <c r="E199" s="108"/>
      <c r="F199" s="25" t="s">
        <v>5</v>
      </c>
      <c r="G199" s="25" t="s">
        <v>6</v>
      </c>
      <c r="H199" s="25" t="s">
        <v>7</v>
      </c>
      <c r="I199" s="25" t="s">
        <v>8</v>
      </c>
      <c r="J199" s="24" t="s">
        <v>9</v>
      </c>
      <c r="K199" s="24" t="s">
        <v>21</v>
      </c>
      <c r="L199" s="26" t="s">
        <v>10</v>
      </c>
      <c r="M199" s="27" t="s">
        <v>11</v>
      </c>
      <c r="N199" s="27" t="s">
        <v>12</v>
      </c>
      <c r="O199" s="28" t="s">
        <v>19</v>
      </c>
      <c r="P199" s="28" t="s">
        <v>20</v>
      </c>
      <c r="Q199" s="28" t="s">
        <v>18</v>
      </c>
      <c r="R199" s="106"/>
    </row>
    <row r="200" spans="1:18" s="3" customFormat="1" ht="31.5" customHeight="1">
      <c r="A200" s="161"/>
      <c r="B200" s="160" t="s">
        <v>13</v>
      </c>
      <c r="C200" s="162" t="s">
        <v>14</v>
      </c>
      <c r="D200" s="162"/>
      <c r="E200" s="161">
        <v>2</v>
      </c>
      <c r="F200" s="161">
        <v>4</v>
      </c>
      <c r="G200" s="161">
        <v>5</v>
      </c>
      <c r="H200" s="161">
        <v>6</v>
      </c>
      <c r="I200" s="161">
        <v>7</v>
      </c>
      <c r="J200" s="161">
        <v>8</v>
      </c>
      <c r="K200" s="161" t="s">
        <v>22</v>
      </c>
      <c r="L200" s="163" t="s">
        <v>23</v>
      </c>
      <c r="M200" s="164">
        <v>11</v>
      </c>
      <c r="N200" s="165">
        <v>12</v>
      </c>
      <c r="O200" s="161" t="s">
        <v>35</v>
      </c>
      <c r="P200" s="161" t="s">
        <v>31</v>
      </c>
      <c r="Q200" s="161" t="s">
        <v>32</v>
      </c>
      <c r="R200" s="161" t="s">
        <v>33</v>
      </c>
    </row>
    <row r="201" spans="1:18" s="7" customFormat="1" ht="36" customHeight="1">
      <c r="A201" s="102">
        <v>1</v>
      </c>
      <c r="B201" s="43" t="s">
        <v>178</v>
      </c>
      <c r="C201" s="1" t="s">
        <v>25</v>
      </c>
      <c r="D201" s="62">
        <v>11116</v>
      </c>
      <c r="E201" s="100" t="s">
        <v>15</v>
      </c>
      <c r="F201" s="100">
        <v>7</v>
      </c>
      <c r="G201" s="100">
        <v>109</v>
      </c>
      <c r="H201" s="100" t="s">
        <v>16</v>
      </c>
      <c r="I201" s="100">
        <v>3</v>
      </c>
      <c r="J201" s="100" t="s">
        <v>16</v>
      </c>
      <c r="K201" s="152">
        <v>7.53</v>
      </c>
      <c r="L201" s="126">
        <v>2.6</v>
      </c>
      <c r="M201" s="103">
        <v>5610</v>
      </c>
      <c r="N201" s="103">
        <v>5610</v>
      </c>
      <c r="O201" s="124">
        <f>(K201*N201)*(0.6)</f>
        <v>25345.98</v>
      </c>
      <c r="P201" s="124">
        <f>L201*N201</f>
        <v>14586</v>
      </c>
      <c r="Q201" s="124">
        <f>K201*N201</f>
        <v>42243.3</v>
      </c>
      <c r="R201" s="124">
        <f>SUM(Q201+P201)</f>
        <v>56829.3</v>
      </c>
    </row>
    <row r="202" spans="1:18" s="7" customFormat="1" ht="39" customHeight="1">
      <c r="A202" s="102"/>
      <c r="B202" s="43" t="s">
        <v>179</v>
      </c>
      <c r="C202" s="1" t="s">
        <v>25</v>
      </c>
      <c r="D202" s="62">
        <v>20335</v>
      </c>
      <c r="E202" s="81"/>
      <c r="F202" s="153"/>
      <c r="G202" s="153"/>
      <c r="H202" s="153"/>
      <c r="I202" s="153"/>
      <c r="J202" s="153"/>
      <c r="K202" s="81"/>
      <c r="L202" s="151"/>
      <c r="M202" s="151"/>
      <c r="N202" s="151"/>
      <c r="O202" s="151"/>
      <c r="P202" s="151"/>
      <c r="Q202" s="151"/>
      <c r="R202" s="151"/>
    </row>
    <row r="203" spans="1:18" s="7" customFormat="1" ht="38.25" customHeight="1">
      <c r="A203" s="127"/>
      <c r="B203" s="45" t="s">
        <v>180</v>
      </c>
      <c r="C203" s="1" t="s">
        <v>25</v>
      </c>
      <c r="D203" s="63">
        <v>21764</v>
      </c>
      <c r="E203" s="81"/>
      <c r="F203" s="153"/>
      <c r="G203" s="153"/>
      <c r="H203" s="153"/>
      <c r="I203" s="153"/>
      <c r="J203" s="153"/>
      <c r="K203" s="81"/>
      <c r="L203" s="151"/>
      <c r="M203" s="151"/>
      <c r="N203" s="151"/>
      <c r="O203" s="151"/>
      <c r="P203" s="151"/>
      <c r="Q203" s="151"/>
      <c r="R203" s="151"/>
    </row>
    <row r="204" spans="1:18" s="7" customFormat="1" ht="23.25" customHeight="1">
      <c r="A204" s="127"/>
      <c r="B204" s="71" t="s">
        <v>181</v>
      </c>
      <c r="C204" s="74" t="s">
        <v>25</v>
      </c>
      <c r="D204" s="72">
        <v>20800</v>
      </c>
      <c r="E204" s="81"/>
      <c r="F204" s="153"/>
      <c r="G204" s="153"/>
      <c r="H204" s="153"/>
      <c r="I204" s="153"/>
      <c r="J204" s="153"/>
      <c r="K204" s="81"/>
      <c r="L204" s="151"/>
      <c r="M204" s="151"/>
      <c r="N204" s="151"/>
      <c r="O204" s="151"/>
      <c r="P204" s="151"/>
      <c r="Q204" s="151"/>
      <c r="R204" s="151"/>
    </row>
    <row r="205" spans="1:18" s="7" customFormat="1" ht="19.5" customHeight="1">
      <c r="A205" s="127"/>
      <c r="B205" s="71"/>
      <c r="C205" s="127"/>
      <c r="D205" s="72"/>
      <c r="E205" s="81"/>
      <c r="F205" s="153"/>
      <c r="G205" s="153"/>
      <c r="H205" s="153"/>
      <c r="I205" s="153"/>
      <c r="J205" s="153"/>
      <c r="K205" s="81"/>
      <c r="L205" s="151"/>
      <c r="M205" s="151"/>
      <c r="N205" s="151"/>
      <c r="O205" s="151"/>
      <c r="P205" s="151"/>
      <c r="Q205" s="151"/>
      <c r="R205" s="151"/>
    </row>
    <row r="206" spans="1:18" s="7" customFormat="1" ht="42" customHeight="1">
      <c r="A206" s="127"/>
      <c r="B206" s="44" t="s">
        <v>182</v>
      </c>
      <c r="C206" s="1" t="s">
        <v>25</v>
      </c>
      <c r="D206" s="30">
        <v>21160</v>
      </c>
      <c r="E206" s="81"/>
      <c r="F206" s="153"/>
      <c r="G206" s="153"/>
      <c r="H206" s="153"/>
      <c r="I206" s="153"/>
      <c r="J206" s="153"/>
      <c r="K206" s="81"/>
      <c r="L206" s="151"/>
      <c r="M206" s="151"/>
      <c r="N206" s="151"/>
      <c r="O206" s="151"/>
      <c r="P206" s="151"/>
      <c r="Q206" s="151"/>
      <c r="R206" s="151"/>
    </row>
    <row r="207" spans="1:18" s="7" customFormat="1" ht="40.5" customHeight="1">
      <c r="A207" s="127"/>
      <c r="B207" s="44" t="s">
        <v>183</v>
      </c>
      <c r="C207" s="1" t="s">
        <v>25</v>
      </c>
      <c r="D207" s="30">
        <v>23051</v>
      </c>
      <c r="E207" s="81"/>
      <c r="F207" s="153"/>
      <c r="G207" s="153"/>
      <c r="H207" s="153"/>
      <c r="I207" s="153"/>
      <c r="J207" s="153"/>
      <c r="K207" s="81"/>
      <c r="L207" s="151"/>
      <c r="M207" s="151"/>
      <c r="N207" s="151"/>
      <c r="O207" s="151"/>
      <c r="P207" s="151"/>
      <c r="Q207" s="151"/>
      <c r="R207" s="151"/>
    </row>
    <row r="208" spans="1:18" s="7" customFormat="1" ht="63" customHeight="1">
      <c r="A208" s="127"/>
      <c r="B208" s="44" t="s">
        <v>184</v>
      </c>
      <c r="C208" s="1" t="s">
        <v>25</v>
      </c>
      <c r="D208" s="30">
        <v>24170</v>
      </c>
      <c r="E208" s="81"/>
      <c r="F208" s="153"/>
      <c r="G208" s="153"/>
      <c r="H208" s="153"/>
      <c r="I208" s="153"/>
      <c r="J208" s="153"/>
      <c r="K208" s="81"/>
      <c r="L208" s="151"/>
      <c r="M208" s="151"/>
      <c r="N208" s="151"/>
      <c r="O208" s="151"/>
      <c r="P208" s="151"/>
      <c r="Q208" s="151"/>
      <c r="R208" s="151"/>
    </row>
    <row r="209" spans="1:18" s="7" customFormat="1" ht="37.5" customHeight="1">
      <c r="A209" s="29">
        <v>2</v>
      </c>
      <c r="B209" s="44" t="s">
        <v>185</v>
      </c>
      <c r="C209" s="32" t="s">
        <v>27</v>
      </c>
      <c r="D209" s="30">
        <v>13115</v>
      </c>
      <c r="E209" s="32" t="s">
        <v>15</v>
      </c>
      <c r="F209" s="32">
        <v>7</v>
      </c>
      <c r="G209" s="32">
        <v>110</v>
      </c>
      <c r="H209" s="32" t="s">
        <v>28</v>
      </c>
      <c r="I209" s="32">
        <v>3</v>
      </c>
      <c r="J209" s="32" t="s">
        <v>28</v>
      </c>
      <c r="K209" s="52">
        <v>7.53</v>
      </c>
      <c r="L209" s="33">
        <v>2.6</v>
      </c>
      <c r="M209" s="38">
        <v>220</v>
      </c>
      <c r="N209" s="35">
        <v>220</v>
      </c>
      <c r="O209" s="36">
        <f>(K209*N209)*(0.6)</f>
        <v>993.96</v>
      </c>
      <c r="P209" s="36">
        <f>L209*N209</f>
        <v>572</v>
      </c>
      <c r="Q209" s="36">
        <f>K209*N209</f>
        <v>1656.6000000000001</v>
      </c>
      <c r="R209" s="36">
        <f>Q209+P209</f>
        <v>2228.6000000000004</v>
      </c>
    </row>
    <row r="210" spans="1:18" s="7" customFormat="1" ht="37.5" customHeight="1">
      <c r="A210" s="29">
        <v>3</v>
      </c>
      <c r="B210" s="44" t="s">
        <v>185</v>
      </c>
      <c r="C210" s="32" t="s">
        <v>27</v>
      </c>
      <c r="D210" s="30">
        <v>13115</v>
      </c>
      <c r="E210" s="32" t="s">
        <v>15</v>
      </c>
      <c r="F210" s="32">
        <v>7</v>
      </c>
      <c r="G210" s="32">
        <v>111</v>
      </c>
      <c r="H210" s="32" t="s">
        <v>65</v>
      </c>
      <c r="I210" s="32">
        <v>1</v>
      </c>
      <c r="J210" s="32" t="s">
        <v>66</v>
      </c>
      <c r="K210" s="52">
        <v>7.53</v>
      </c>
      <c r="L210" s="33">
        <v>2.6</v>
      </c>
      <c r="M210" s="38">
        <v>569</v>
      </c>
      <c r="N210" s="35">
        <v>569</v>
      </c>
      <c r="O210" s="36">
        <f>(K210*N210)*(0.6)</f>
        <v>2570.7419999999997</v>
      </c>
      <c r="P210" s="36">
        <f>L210*N210</f>
        <v>1479.4</v>
      </c>
      <c r="Q210" s="36">
        <f>K210*N210</f>
        <v>4284.57</v>
      </c>
      <c r="R210" s="36">
        <f>Q210+P210</f>
        <v>5763.969999999999</v>
      </c>
    </row>
    <row r="211" spans="1:18" s="7" customFormat="1" ht="39.75" customHeight="1">
      <c r="A211" s="102">
        <v>4</v>
      </c>
      <c r="B211" s="71" t="s">
        <v>186</v>
      </c>
      <c r="C211" s="74" t="s">
        <v>27</v>
      </c>
      <c r="D211" s="75">
        <v>10446</v>
      </c>
      <c r="E211" s="100" t="s">
        <v>15</v>
      </c>
      <c r="F211" s="100">
        <v>7</v>
      </c>
      <c r="G211" s="100">
        <v>130</v>
      </c>
      <c r="H211" s="100" t="s">
        <v>28</v>
      </c>
      <c r="I211" s="100">
        <v>4</v>
      </c>
      <c r="J211" s="100" t="s">
        <v>28</v>
      </c>
      <c r="K211" s="101">
        <v>7.53</v>
      </c>
      <c r="L211" s="126">
        <v>2.6</v>
      </c>
      <c r="M211" s="77">
        <v>263</v>
      </c>
      <c r="N211" s="80">
        <v>101.18</v>
      </c>
      <c r="O211" s="124">
        <f>(K211*N211)*(0.6)</f>
        <v>457.13124000000005</v>
      </c>
      <c r="P211" s="124">
        <f>L211*N211</f>
        <v>263.06800000000004</v>
      </c>
      <c r="Q211" s="124">
        <f>K211*N211</f>
        <v>761.8854000000001</v>
      </c>
      <c r="R211" s="124">
        <f>Q211+P211</f>
        <v>1024.9534</v>
      </c>
    </row>
    <row r="212" spans="1:18" s="7" customFormat="1" ht="4.5" customHeight="1">
      <c r="A212" s="102"/>
      <c r="B212" s="71"/>
      <c r="C212" s="74"/>
      <c r="D212" s="76"/>
      <c r="E212" s="100"/>
      <c r="F212" s="100"/>
      <c r="G212" s="100"/>
      <c r="H212" s="100"/>
      <c r="I212" s="100"/>
      <c r="J212" s="100"/>
      <c r="K212" s="100"/>
      <c r="L212" s="127"/>
      <c r="M212" s="77"/>
      <c r="N212" s="80"/>
      <c r="O212" s="125"/>
      <c r="P212" s="125"/>
      <c r="Q212" s="125"/>
      <c r="R212" s="125"/>
    </row>
    <row r="213" spans="1:18" s="7" customFormat="1" ht="0.75" customHeight="1">
      <c r="A213" s="102"/>
      <c r="B213" s="71"/>
      <c r="C213" s="74"/>
      <c r="D213" s="76"/>
      <c r="E213" s="100"/>
      <c r="F213" s="100"/>
      <c r="G213" s="100"/>
      <c r="H213" s="100"/>
      <c r="I213" s="100"/>
      <c r="J213" s="100"/>
      <c r="K213" s="100"/>
      <c r="L213" s="127"/>
      <c r="M213" s="77"/>
      <c r="N213" s="80"/>
      <c r="O213" s="125"/>
      <c r="P213" s="125"/>
      <c r="Q213" s="125"/>
      <c r="R213" s="125"/>
    </row>
    <row r="214" spans="1:18" s="7" customFormat="1" ht="14.25" customHeight="1">
      <c r="A214" s="102"/>
      <c r="B214" s="71"/>
      <c r="C214" s="74"/>
      <c r="D214" s="76"/>
      <c r="E214" s="100"/>
      <c r="F214" s="100"/>
      <c r="G214" s="100"/>
      <c r="H214" s="100"/>
      <c r="I214" s="100"/>
      <c r="J214" s="100"/>
      <c r="K214" s="100"/>
      <c r="L214" s="127"/>
      <c r="M214" s="77"/>
      <c r="N214" s="80"/>
      <c r="O214" s="125"/>
      <c r="P214" s="125"/>
      <c r="Q214" s="125"/>
      <c r="R214" s="125"/>
    </row>
    <row r="215" spans="1:18" s="7" customFormat="1" ht="19.5" customHeight="1" hidden="1">
      <c r="A215" s="102"/>
      <c r="B215" s="71"/>
      <c r="C215" s="74"/>
      <c r="D215" s="76"/>
      <c r="E215" s="100"/>
      <c r="F215" s="100"/>
      <c r="G215" s="100"/>
      <c r="H215" s="100"/>
      <c r="I215" s="100"/>
      <c r="J215" s="100"/>
      <c r="K215" s="100"/>
      <c r="L215" s="127"/>
      <c r="M215" s="77"/>
      <c r="N215" s="80"/>
      <c r="O215" s="125"/>
      <c r="P215" s="125"/>
      <c r="Q215" s="125"/>
      <c r="R215" s="125"/>
    </row>
    <row r="216" spans="1:18" s="7" customFormat="1" ht="25.5" customHeight="1">
      <c r="A216" s="127"/>
      <c r="B216" s="71" t="s">
        <v>187</v>
      </c>
      <c r="C216" s="74" t="s">
        <v>71</v>
      </c>
      <c r="D216" s="78">
        <v>13863</v>
      </c>
      <c r="E216" s="127"/>
      <c r="F216" s="127"/>
      <c r="G216" s="127"/>
      <c r="H216" s="81"/>
      <c r="I216" s="127"/>
      <c r="J216" s="81"/>
      <c r="K216" s="127"/>
      <c r="L216" s="127"/>
      <c r="M216" s="125"/>
      <c r="N216" s="125"/>
      <c r="O216" s="125"/>
      <c r="P216" s="125"/>
      <c r="Q216" s="125"/>
      <c r="R216" s="125"/>
    </row>
    <row r="217" spans="1:18" s="7" customFormat="1" ht="13.5" customHeight="1">
      <c r="A217" s="127"/>
      <c r="B217" s="71"/>
      <c r="C217" s="74"/>
      <c r="D217" s="78"/>
      <c r="E217" s="127"/>
      <c r="F217" s="127"/>
      <c r="G217" s="127"/>
      <c r="H217" s="81"/>
      <c r="I217" s="127"/>
      <c r="J217" s="81"/>
      <c r="K217" s="127"/>
      <c r="L217" s="127"/>
      <c r="M217" s="125"/>
      <c r="N217" s="125"/>
      <c r="O217" s="125"/>
      <c r="P217" s="125"/>
      <c r="Q217" s="125"/>
      <c r="R217" s="125"/>
    </row>
    <row r="218" spans="1:18" s="7" customFormat="1" ht="0.75" customHeight="1">
      <c r="A218" s="127"/>
      <c r="B218" s="71"/>
      <c r="C218" s="74"/>
      <c r="D218" s="78"/>
      <c r="E218" s="127"/>
      <c r="F218" s="127"/>
      <c r="G218" s="127"/>
      <c r="H218" s="81"/>
      <c r="I218" s="127"/>
      <c r="J218" s="81"/>
      <c r="K218" s="127"/>
      <c r="L218" s="127"/>
      <c r="M218" s="125"/>
      <c r="N218" s="125"/>
      <c r="O218" s="125"/>
      <c r="P218" s="125"/>
      <c r="Q218" s="125"/>
      <c r="R218" s="125"/>
    </row>
    <row r="219" spans="1:18" s="7" customFormat="1" ht="19.5" customHeight="1" hidden="1">
      <c r="A219" s="127"/>
      <c r="B219" s="71"/>
      <c r="C219" s="74"/>
      <c r="D219" s="78"/>
      <c r="E219" s="127"/>
      <c r="F219" s="127"/>
      <c r="G219" s="127"/>
      <c r="H219" s="81"/>
      <c r="I219" s="127"/>
      <c r="J219" s="81"/>
      <c r="K219" s="127"/>
      <c r="L219" s="127"/>
      <c r="M219" s="125"/>
      <c r="N219" s="125"/>
      <c r="O219" s="125"/>
      <c r="P219" s="125"/>
      <c r="Q219" s="125"/>
      <c r="R219" s="125"/>
    </row>
    <row r="220" spans="1:18" s="7" customFormat="1" ht="19.5" customHeight="1" hidden="1">
      <c r="A220" s="127"/>
      <c r="B220" s="71"/>
      <c r="C220" s="74"/>
      <c r="D220" s="78"/>
      <c r="E220" s="127"/>
      <c r="F220" s="127"/>
      <c r="G220" s="127"/>
      <c r="H220" s="81"/>
      <c r="I220" s="127"/>
      <c r="J220" s="81"/>
      <c r="K220" s="127"/>
      <c r="L220" s="127"/>
      <c r="M220" s="125"/>
      <c r="N220" s="125"/>
      <c r="O220" s="125"/>
      <c r="P220" s="125"/>
      <c r="Q220" s="125"/>
      <c r="R220" s="125"/>
    </row>
    <row r="221" spans="1:18" s="7" customFormat="1" ht="24" customHeight="1">
      <c r="A221" s="127"/>
      <c r="B221" s="76"/>
      <c r="C221" s="127"/>
      <c r="D221" s="150"/>
      <c r="E221" s="127"/>
      <c r="F221" s="127"/>
      <c r="G221" s="127"/>
      <c r="H221" s="81"/>
      <c r="I221" s="127"/>
      <c r="J221" s="81"/>
      <c r="K221" s="127"/>
      <c r="L221" s="127"/>
      <c r="M221" s="125"/>
      <c r="N221" s="125"/>
      <c r="O221" s="125"/>
      <c r="P221" s="125"/>
      <c r="Q221" s="125"/>
      <c r="R221" s="125"/>
    </row>
    <row r="222" spans="1:18" s="7" customFormat="1" ht="17.25" customHeight="1" hidden="1">
      <c r="A222" s="127"/>
      <c r="B222" s="76"/>
      <c r="C222" s="127"/>
      <c r="D222" s="150"/>
      <c r="E222" s="127"/>
      <c r="F222" s="127"/>
      <c r="G222" s="127"/>
      <c r="H222" s="81"/>
      <c r="I222" s="127"/>
      <c r="J222" s="81"/>
      <c r="K222" s="127"/>
      <c r="L222" s="127"/>
      <c r="M222" s="125"/>
      <c r="N222" s="125"/>
      <c r="O222" s="125"/>
      <c r="P222" s="125"/>
      <c r="Q222" s="125"/>
      <c r="R222" s="125"/>
    </row>
    <row r="223" spans="1:18" s="7" customFormat="1" ht="19.5" customHeight="1" hidden="1">
      <c r="A223" s="127"/>
      <c r="B223" s="76"/>
      <c r="C223" s="127"/>
      <c r="D223" s="150"/>
      <c r="E223" s="127"/>
      <c r="F223" s="127"/>
      <c r="G223" s="127"/>
      <c r="H223" s="81"/>
      <c r="I223" s="127"/>
      <c r="J223" s="81"/>
      <c r="K223" s="127"/>
      <c r="L223" s="127"/>
      <c r="M223" s="125"/>
      <c r="N223" s="125"/>
      <c r="O223" s="36">
        <f>(K223*N223)*(0.6)</f>
        <v>0</v>
      </c>
      <c r="P223" s="36">
        <f>L223*N223</f>
        <v>0</v>
      </c>
      <c r="Q223" s="36">
        <f>K223*N223</f>
        <v>0</v>
      </c>
      <c r="R223" s="36">
        <f>Q223+P223</f>
        <v>0</v>
      </c>
    </row>
    <row r="224" spans="1:18" s="7" customFormat="1" ht="19.5" customHeight="1" hidden="1">
      <c r="A224" s="127"/>
      <c r="B224" s="76"/>
      <c r="C224" s="127"/>
      <c r="D224" s="150"/>
      <c r="E224" s="127"/>
      <c r="F224" s="127"/>
      <c r="G224" s="127"/>
      <c r="H224" s="81"/>
      <c r="I224" s="127"/>
      <c r="J224" s="81"/>
      <c r="K224" s="127"/>
      <c r="L224" s="127"/>
      <c r="M224" s="125"/>
      <c r="N224" s="125"/>
      <c r="O224" s="36">
        <f>(K224*N224)*(0.6)</f>
        <v>0</v>
      </c>
      <c r="P224" s="36">
        <f>L224*N224</f>
        <v>0</v>
      </c>
      <c r="Q224" s="36">
        <f>K224*N224</f>
        <v>0</v>
      </c>
      <c r="R224" s="36">
        <f>Q224+P224</f>
        <v>0</v>
      </c>
    </row>
    <row r="225" spans="1:18" s="7" customFormat="1" ht="19.5" customHeight="1" hidden="1">
      <c r="A225" s="127"/>
      <c r="B225" s="76"/>
      <c r="C225" s="127"/>
      <c r="D225" s="150"/>
      <c r="E225" s="127"/>
      <c r="F225" s="127"/>
      <c r="G225" s="127"/>
      <c r="H225" s="81"/>
      <c r="I225" s="127"/>
      <c r="J225" s="81"/>
      <c r="K225" s="127"/>
      <c r="L225" s="127"/>
      <c r="M225" s="125"/>
      <c r="N225" s="125"/>
      <c r="O225" s="36">
        <f>(K225*N225)*(0.6)</f>
        <v>0</v>
      </c>
      <c r="P225" s="36">
        <f>L225*N225</f>
        <v>0</v>
      </c>
      <c r="Q225" s="36">
        <f>K225*N225</f>
        <v>0</v>
      </c>
      <c r="R225" s="36">
        <f>Q225+P225</f>
        <v>0</v>
      </c>
    </row>
    <row r="226" spans="1:18" s="9" customFormat="1" ht="37.5" customHeight="1">
      <c r="A226" s="102">
        <v>5</v>
      </c>
      <c r="B226" s="71" t="s">
        <v>186</v>
      </c>
      <c r="C226" s="148" t="s">
        <v>27</v>
      </c>
      <c r="D226" s="149">
        <v>10446</v>
      </c>
      <c r="E226" s="61" t="s">
        <v>15</v>
      </c>
      <c r="F226" s="61">
        <v>7</v>
      </c>
      <c r="G226" s="61">
        <v>133</v>
      </c>
      <c r="H226" s="61" t="s">
        <v>16</v>
      </c>
      <c r="I226" s="61">
        <v>4</v>
      </c>
      <c r="J226" s="61" t="s">
        <v>16</v>
      </c>
      <c r="K226" s="60">
        <v>7.53</v>
      </c>
      <c r="L226" s="56">
        <v>2.6</v>
      </c>
      <c r="M226" s="58">
        <v>1596</v>
      </c>
      <c r="N226" s="132">
        <v>791.22</v>
      </c>
      <c r="O226" s="84">
        <f>(K226*N226)*(0.6)</f>
        <v>3574.7319600000005</v>
      </c>
      <c r="P226" s="84">
        <f>L226*N226</f>
        <v>2057.172</v>
      </c>
      <c r="Q226" s="84">
        <f>K226*N226</f>
        <v>5957.886600000001</v>
      </c>
      <c r="R226" s="84">
        <f>Q226+P226</f>
        <v>8015.0586</v>
      </c>
    </row>
    <row r="227" spans="1:18" s="7" customFormat="1" ht="39" customHeight="1">
      <c r="A227" s="127"/>
      <c r="B227" s="71"/>
      <c r="C227" s="148"/>
      <c r="D227" s="149"/>
      <c r="E227" s="57"/>
      <c r="F227" s="57"/>
      <c r="G227" s="57"/>
      <c r="H227" s="131"/>
      <c r="I227" s="57"/>
      <c r="J227" s="131"/>
      <c r="K227" s="57"/>
      <c r="L227" s="57"/>
      <c r="M227" s="85"/>
      <c r="N227" s="85"/>
      <c r="O227" s="85"/>
      <c r="P227" s="85"/>
      <c r="Q227" s="85"/>
      <c r="R227" s="85"/>
    </row>
    <row r="228" spans="1:18" s="7" customFormat="1" ht="37.5" customHeight="1" hidden="1">
      <c r="A228" s="127"/>
      <c r="B228" s="71"/>
      <c r="C228" s="64"/>
      <c r="D228" s="65"/>
      <c r="E228" s="57"/>
      <c r="F228" s="57"/>
      <c r="G228" s="57"/>
      <c r="H228" s="131"/>
      <c r="I228" s="57"/>
      <c r="J228" s="131"/>
      <c r="K228" s="57"/>
      <c r="L228" s="57"/>
      <c r="M228" s="85"/>
      <c r="N228" s="85"/>
      <c r="O228" s="85"/>
      <c r="P228" s="85"/>
      <c r="Q228" s="85"/>
      <c r="R228" s="85"/>
    </row>
    <row r="229" spans="1:18" s="7" customFormat="1" ht="38.25" customHeight="1" hidden="1">
      <c r="A229" s="127"/>
      <c r="B229" s="71"/>
      <c r="C229" s="66"/>
      <c r="D229" s="87"/>
      <c r="E229" s="57"/>
      <c r="F229" s="57"/>
      <c r="G229" s="57"/>
      <c r="H229" s="131"/>
      <c r="I229" s="57"/>
      <c r="J229" s="131"/>
      <c r="K229" s="57"/>
      <c r="L229" s="57"/>
      <c r="M229" s="85"/>
      <c r="N229" s="85"/>
      <c r="O229" s="85"/>
      <c r="P229" s="85"/>
      <c r="Q229" s="85"/>
      <c r="R229" s="85"/>
    </row>
    <row r="230" spans="1:18" s="7" customFormat="1" ht="38.25" customHeight="1" hidden="1">
      <c r="A230" s="127"/>
      <c r="B230" s="71"/>
      <c r="C230" s="66" t="s">
        <v>25</v>
      </c>
      <c r="D230" s="87">
        <v>16640</v>
      </c>
      <c r="E230" s="57"/>
      <c r="F230" s="57"/>
      <c r="G230" s="57"/>
      <c r="H230" s="131"/>
      <c r="I230" s="57"/>
      <c r="J230" s="131"/>
      <c r="K230" s="57"/>
      <c r="L230" s="57"/>
      <c r="M230" s="85"/>
      <c r="N230" s="85"/>
      <c r="O230" s="85"/>
      <c r="P230" s="85"/>
      <c r="Q230" s="85"/>
      <c r="R230" s="85"/>
    </row>
    <row r="231" spans="1:18" s="7" customFormat="1" ht="38.25" customHeight="1">
      <c r="A231" s="127"/>
      <c r="B231" s="71" t="s">
        <v>187</v>
      </c>
      <c r="C231" s="61" t="s">
        <v>71</v>
      </c>
      <c r="D231" s="136">
        <v>13863</v>
      </c>
      <c r="E231" s="57"/>
      <c r="F231" s="57"/>
      <c r="G231" s="57"/>
      <c r="H231" s="131"/>
      <c r="I231" s="57"/>
      <c r="J231" s="131"/>
      <c r="K231" s="57"/>
      <c r="L231" s="57"/>
      <c r="M231" s="85"/>
      <c r="N231" s="85"/>
      <c r="O231" s="85"/>
      <c r="P231" s="85"/>
      <c r="Q231" s="85"/>
      <c r="R231" s="85"/>
    </row>
    <row r="232" spans="1:18" s="7" customFormat="1" ht="45.75" customHeight="1">
      <c r="A232" s="127"/>
      <c r="B232" s="71"/>
      <c r="C232" s="61"/>
      <c r="D232" s="136"/>
      <c r="E232" s="57"/>
      <c r="F232" s="57"/>
      <c r="G232" s="57"/>
      <c r="H232" s="131"/>
      <c r="I232" s="57"/>
      <c r="J232" s="131"/>
      <c r="K232" s="57"/>
      <c r="L232" s="57"/>
      <c r="M232" s="85"/>
      <c r="N232" s="85"/>
      <c r="O232" s="85"/>
      <c r="P232" s="85"/>
      <c r="Q232" s="85"/>
      <c r="R232" s="85"/>
    </row>
    <row r="233" spans="1:18" s="7" customFormat="1" ht="3" customHeight="1" hidden="1">
      <c r="A233" s="29">
        <v>19</v>
      </c>
      <c r="B233" s="71"/>
      <c r="C233" s="88"/>
      <c r="D233" s="89"/>
      <c r="E233" s="88" t="s">
        <v>15</v>
      </c>
      <c r="F233" s="88">
        <v>8</v>
      </c>
      <c r="G233" s="88">
        <v>347</v>
      </c>
      <c r="H233" s="88" t="s">
        <v>28</v>
      </c>
      <c r="I233" s="88">
        <v>1</v>
      </c>
      <c r="J233" s="88" t="s">
        <v>28</v>
      </c>
      <c r="K233" s="90">
        <v>8.84</v>
      </c>
      <c r="L233" s="91">
        <v>2.6</v>
      </c>
      <c r="M233" s="92">
        <v>3511</v>
      </c>
      <c r="N233" s="93">
        <v>3511</v>
      </c>
      <c r="O233" s="94">
        <f aca="true" t="shared" si="8" ref="O233:O238">(K233*N233)*(0.6)</f>
        <v>18622.343999999997</v>
      </c>
      <c r="P233" s="94">
        <f aca="true" t="shared" si="9" ref="P233:P238">L233*N233</f>
        <v>9128.6</v>
      </c>
      <c r="Q233" s="94">
        <f aca="true" t="shared" si="10" ref="Q233:Q238">K233*N233</f>
        <v>31037.239999999998</v>
      </c>
      <c r="R233" s="94">
        <f aca="true" t="shared" si="11" ref="R233:R238">Q233+P233</f>
        <v>40165.84</v>
      </c>
    </row>
    <row r="234" spans="1:18" s="7" customFormat="1" ht="46.5" customHeight="1" hidden="1">
      <c r="A234" s="29">
        <v>20</v>
      </c>
      <c r="B234" s="71"/>
      <c r="C234" s="88"/>
      <c r="D234" s="89"/>
      <c r="E234" s="88" t="s">
        <v>15</v>
      </c>
      <c r="F234" s="88">
        <v>8</v>
      </c>
      <c r="G234" s="88">
        <v>348</v>
      </c>
      <c r="H234" s="88" t="s">
        <v>28</v>
      </c>
      <c r="I234" s="88">
        <v>1</v>
      </c>
      <c r="J234" s="88" t="s">
        <v>28</v>
      </c>
      <c r="K234" s="90">
        <v>8.84</v>
      </c>
      <c r="L234" s="91">
        <v>2.6</v>
      </c>
      <c r="M234" s="92">
        <v>545</v>
      </c>
      <c r="N234" s="93">
        <v>545</v>
      </c>
      <c r="O234" s="94">
        <f t="shared" si="8"/>
        <v>2890.68</v>
      </c>
      <c r="P234" s="94">
        <f t="shared" si="9"/>
        <v>1417</v>
      </c>
      <c r="Q234" s="94">
        <f t="shared" si="10"/>
        <v>4817.8</v>
      </c>
      <c r="R234" s="94">
        <f t="shared" si="11"/>
        <v>6234.8</v>
      </c>
    </row>
    <row r="235" spans="1:18" s="7" customFormat="1" ht="46.5" customHeight="1" hidden="1">
      <c r="A235" s="29">
        <v>21</v>
      </c>
      <c r="B235" s="71"/>
      <c r="C235" s="88"/>
      <c r="D235" s="89"/>
      <c r="E235" s="88" t="s">
        <v>15</v>
      </c>
      <c r="F235" s="88">
        <v>8</v>
      </c>
      <c r="G235" s="88">
        <v>349</v>
      </c>
      <c r="H235" s="88" t="s">
        <v>28</v>
      </c>
      <c r="I235" s="88">
        <v>1</v>
      </c>
      <c r="J235" s="88" t="s">
        <v>28</v>
      </c>
      <c r="K235" s="90">
        <v>8.84</v>
      </c>
      <c r="L235" s="91">
        <v>2.6</v>
      </c>
      <c r="M235" s="92">
        <v>695</v>
      </c>
      <c r="N235" s="93">
        <v>695</v>
      </c>
      <c r="O235" s="94">
        <f t="shared" si="8"/>
        <v>3686.2799999999997</v>
      </c>
      <c r="P235" s="94">
        <f t="shared" si="9"/>
        <v>1807</v>
      </c>
      <c r="Q235" s="94">
        <f t="shared" si="10"/>
        <v>6143.8</v>
      </c>
      <c r="R235" s="94">
        <f t="shared" si="11"/>
        <v>7950.8</v>
      </c>
    </row>
    <row r="236" spans="1:18" s="7" customFormat="1" ht="46.5" customHeight="1" hidden="1">
      <c r="A236" s="29">
        <v>22</v>
      </c>
      <c r="B236" s="76"/>
      <c r="C236" s="88"/>
      <c r="D236" s="89"/>
      <c r="E236" s="88" t="s">
        <v>15</v>
      </c>
      <c r="F236" s="88">
        <v>8</v>
      </c>
      <c r="G236" s="88">
        <v>350</v>
      </c>
      <c r="H236" s="88" t="s">
        <v>28</v>
      </c>
      <c r="I236" s="88">
        <v>1</v>
      </c>
      <c r="J236" s="88" t="s">
        <v>28</v>
      </c>
      <c r="K236" s="90">
        <v>8.84</v>
      </c>
      <c r="L236" s="91">
        <v>2.6</v>
      </c>
      <c r="M236" s="92">
        <v>25</v>
      </c>
      <c r="N236" s="93">
        <v>25</v>
      </c>
      <c r="O236" s="94">
        <f t="shared" si="8"/>
        <v>132.6</v>
      </c>
      <c r="P236" s="94">
        <f t="shared" si="9"/>
        <v>65</v>
      </c>
      <c r="Q236" s="94">
        <f t="shared" si="10"/>
        <v>221</v>
      </c>
      <c r="R236" s="94">
        <f t="shared" si="11"/>
        <v>286</v>
      </c>
    </row>
    <row r="237" spans="1:18" s="7" customFormat="1" ht="46.5" customHeight="1" hidden="1">
      <c r="A237" s="29">
        <v>23</v>
      </c>
      <c r="B237" s="76"/>
      <c r="C237" s="88" t="s">
        <v>29</v>
      </c>
      <c r="D237" s="89">
        <v>8145</v>
      </c>
      <c r="E237" s="88" t="s">
        <v>15</v>
      </c>
      <c r="F237" s="88">
        <v>8</v>
      </c>
      <c r="G237" s="88">
        <v>5027</v>
      </c>
      <c r="H237" s="88" t="s">
        <v>28</v>
      </c>
      <c r="I237" s="88">
        <v>1</v>
      </c>
      <c r="J237" s="88" t="s">
        <v>28</v>
      </c>
      <c r="K237" s="90">
        <v>8.84</v>
      </c>
      <c r="L237" s="91">
        <v>2.6</v>
      </c>
      <c r="M237" s="92">
        <v>132</v>
      </c>
      <c r="N237" s="93">
        <v>132</v>
      </c>
      <c r="O237" s="94">
        <f t="shared" si="8"/>
        <v>700.1279999999999</v>
      </c>
      <c r="P237" s="94">
        <f t="shared" si="9"/>
        <v>343.2</v>
      </c>
      <c r="Q237" s="94">
        <f t="shared" si="10"/>
        <v>1166.8799999999999</v>
      </c>
      <c r="R237" s="94">
        <f t="shared" si="11"/>
        <v>1510.08</v>
      </c>
    </row>
    <row r="238" spans="1:18" s="7" customFormat="1" ht="46.5" customHeight="1" hidden="1">
      <c r="A238" s="102">
        <v>24</v>
      </c>
      <c r="B238" s="76"/>
      <c r="C238" s="88" t="s">
        <v>27</v>
      </c>
      <c r="D238" s="89">
        <v>20518</v>
      </c>
      <c r="E238" s="143" t="s">
        <v>15</v>
      </c>
      <c r="F238" s="143">
        <v>8</v>
      </c>
      <c r="G238" s="143">
        <v>5040</v>
      </c>
      <c r="H238" s="143" t="s">
        <v>28</v>
      </c>
      <c r="I238" s="143">
        <v>1</v>
      </c>
      <c r="J238" s="143" t="s">
        <v>28</v>
      </c>
      <c r="K238" s="146">
        <v>8.84</v>
      </c>
      <c r="L238" s="147">
        <v>2.6</v>
      </c>
      <c r="M238" s="141">
        <v>8865</v>
      </c>
      <c r="N238" s="142">
        <v>6734</v>
      </c>
      <c r="O238" s="139">
        <f t="shared" si="8"/>
        <v>35717.136</v>
      </c>
      <c r="P238" s="139">
        <f t="shared" si="9"/>
        <v>17508.4</v>
      </c>
      <c r="Q238" s="139">
        <f t="shared" si="10"/>
        <v>59528.56</v>
      </c>
      <c r="R238" s="139">
        <f t="shared" si="11"/>
        <v>77036.95999999999</v>
      </c>
    </row>
    <row r="239" spans="1:18" s="7" customFormat="1" ht="46.5" customHeight="1" hidden="1">
      <c r="A239" s="127"/>
      <c r="B239" s="76"/>
      <c r="C239" s="88" t="s">
        <v>17</v>
      </c>
      <c r="D239" s="89">
        <v>23880</v>
      </c>
      <c r="E239" s="144"/>
      <c r="F239" s="144"/>
      <c r="G239" s="144"/>
      <c r="H239" s="145"/>
      <c r="I239" s="144"/>
      <c r="J239" s="145"/>
      <c r="K239" s="144"/>
      <c r="L239" s="144"/>
      <c r="M239" s="140"/>
      <c r="N239" s="140"/>
      <c r="O239" s="140"/>
      <c r="P239" s="140"/>
      <c r="Q239" s="140"/>
      <c r="R239" s="140"/>
    </row>
    <row r="240" spans="1:18" s="7" customFormat="1" ht="46.5" customHeight="1" hidden="1">
      <c r="A240" s="29">
        <v>26</v>
      </c>
      <c r="B240" s="76"/>
      <c r="C240" s="88" t="s">
        <v>27</v>
      </c>
      <c r="D240" s="89">
        <v>12048</v>
      </c>
      <c r="E240" s="88" t="s">
        <v>15</v>
      </c>
      <c r="F240" s="88">
        <v>8</v>
      </c>
      <c r="G240" s="88">
        <v>66</v>
      </c>
      <c r="H240" s="88" t="s">
        <v>54</v>
      </c>
      <c r="I240" s="88">
        <v>2</v>
      </c>
      <c r="J240" s="88" t="s">
        <v>54</v>
      </c>
      <c r="K240" s="90">
        <v>8.84</v>
      </c>
      <c r="L240" s="91">
        <v>2.6</v>
      </c>
      <c r="M240" s="92">
        <v>3944</v>
      </c>
      <c r="N240" s="93">
        <v>52</v>
      </c>
      <c r="O240" s="94">
        <f>(K240*N240)*(0.6)</f>
        <v>275.808</v>
      </c>
      <c r="P240" s="94">
        <f>L240*N240</f>
        <v>135.20000000000002</v>
      </c>
      <c r="Q240" s="94">
        <f>K240*N240</f>
        <v>459.68</v>
      </c>
      <c r="R240" s="94">
        <f>Q240+P240</f>
        <v>594.88</v>
      </c>
    </row>
    <row r="241" spans="1:18" s="7" customFormat="1" ht="46.5" customHeight="1">
      <c r="A241" s="102">
        <v>6</v>
      </c>
      <c r="B241" s="95" t="s">
        <v>178</v>
      </c>
      <c r="C241" s="64" t="s">
        <v>25</v>
      </c>
      <c r="D241" s="96">
        <v>11116</v>
      </c>
      <c r="E241" s="61" t="s">
        <v>15</v>
      </c>
      <c r="F241" s="61">
        <v>7</v>
      </c>
      <c r="G241" s="61">
        <v>143</v>
      </c>
      <c r="H241" s="61" t="s">
        <v>26</v>
      </c>
      <c r="I241" s="61">
        <v>3</v>
      </c>
      <c r="J241" s="61" t="s">
        <v>16</v>
      </c>
      <c r="K241" s="60">
        <v>7.53</v>
      </c>
      <c r="L241" s="56">
        <v>2.6</v>
      </c>
      <c r="M241" s="58">
        <v>5600</v>
      </c>
      <c r="N241" s="132">
        <v>5600</v>
      </c>
      <c r="O241" s="84">
        <f>(K241*N241)*(0.6)</f>
        <v>25300.8</v>
      </c>
      <c r="P241" s="84">
        <f>L241*N241</f>
        <v>14560</v>
      </c>
      <c r="Q241" s="84">
        <f>K241*N241</f>
        <v>42168</v>
      </c>
      <c r="R241" s="84">
        <f>Q241+P241</f>
        <v>56728</v>
      </c>
    </row>
    <row r="242" spans="1:18" s="7" customFormat="1" ht="46.5" customHeight="1">
      <c r="A242" s="127"/>
      <c r="B242" s="95" t="s">
        <v>179</v>
      </c>
      <c r="C242" s="64" t="s">
        <v>25</v>
      </c>
      <c r="D242" s="96">
        <v>20335</v>
      </c>
      <c r="E242" s="57"/>
      <c r="F242" s="57"/>
      <c r="G242" s="57"/>
      <c r="H242" s="131"/>
      <c r="I242" s="57"/>
      <c r="J242" s="131"/>
      <c r="K242" s="57"/>
      <c r="L242" s="57"/>
      <c r="M242" s="85"/>
      <c r="N242" s="85"/>
      <c r="O242" s="85"/>
      <c r="P242" s="85"/>
      <c r="Q242" s="85"/>
      <c r="R242" s="85"/>
    </row>
    <row r="243" spans="1:18" s="7" customFormat="1" ht="46.5" customHeight="1">
      <c r="A243" s="127"/>
      <c r="B243" s="97" t="s">
        <v>180</v>
      </c>
      <c r="C243" s="64" t="s">
        <v>25</v>
      </c>
      <c r="D243" s="98">
        <v>21764</v>
      </c>
      <c r="E243" s="57"/>
      <c r="F243" s="57"/>
      <c r="G243" s="57"/>
      <c r="H243" s="131"/>
      <c r="I243" s="57"/>
      <c r="J243" s="131"/>
      <c r="K243" s="57"/>
      <c r="L243" s="57"/>
      <c r="M243" s="85"/>
      <c r="N243" s="85"/>
      <c r="O243" s="85"/>
      <c r="P243" s="85"/>
      <c r="Q243" s="85"/>
      <c r="R243" s="85"/>
    </row>
    <row r="244" spans="1:18" s="7" customFormat="1" ht="46.5" customHeight="1">
      <c r="A244" s="127"/>
      <c r="B244" s="99" t="s">
        <v>181</v>
      </c>
      <c r="C244" s="66" t="s">
        <v>25</v>
      </c>
      <c r="D244" s="87">
        <v>20800</v>
      </c>
      <c r="E244" s="57"/>
      <c r="F244" s="57"/>
      <c r="G244" s="57"/>
      <c r="H244" s="131"/>
      <c r="I244" s="57"/>
      <c r="J244" s="131"/>
      <c r="K244" s="57"/>
      <c r="L244" s="57"/>
      <c r="M244" s="85"/>
      <c r="N244" s="85"/>
      <c r="O244" s="85"/>
      <c r="P244" s="85"/>
      <c r="Q244" s="85"/>
      <c r="R244" s="85"/>
    </row>
    <row r="245" spans="1:18" s="7" customFormat="1" ht="46.5" customHeight="1">
      <c r="A245" s="127"/>
      <c r="B245" s="99" t="s">
        <v>182</v>
      </c>
      <c r="C245" s="64" t="s">
        <v>25</v>
      </c>
      <c r="D245" s="65">
        <v>21160</v>
      </c>
      <c r="E245" s="57"/>
      <c r="F245" s="57"/>
      <c r="G245" s="57"/>
      <c r="H245" s="131"/>
      <c r="I245" s="57"/>
      <c r="J245" s="131"/>
      <c r="K245" s="57"/>
      <c r="L245" s="57"/>
      <c r="M245" s="85"/>
      <c r="N245" s="85"/>
      <c r="O245" s="85"/>
      <c r="P245" s="85"/>
      <c r="Q245" s="85"/>
      <c r="R245" s="85"/>
    </row>
    <row r="246" spans="1:18" s="7" customFormat="1" ht="46.5" customHeight="1">
      <c r="A246" s="127"/>
      <c r="B246" s="99" t="s">
        <v>183</v>
      </c>
      <c r="C246" s="64" t="s">
        <v>25</v>
      </c>
      <c r="D246" s="65">
        <v>23051</v>
      </c>
      <c r="E246" s="57"/>
      <c r="F246" s="57"/>
      <c r="G246" s="57"/>
      <c r="H246" s="131"/>
      <c r="I246" s="57"/>
      <c r="J246" s="131"/>
      <c r="K246" s="57"/>
      <c r="L246" s="57"/>
      <c r="M246" s="85"/>
      <c r="N246" s="85"/>
      <c r="O246" s="85"/>
      <c r="P246" s="85"/>
      <c r="Q246" s="85"/>
      <c r="R246" s="85"/>
    </row>
    <row r="247" spans="1:18" s="7" customFormat="1" ht="45.75" customHeight="1">
      <c r="A247" s="127"/>
      <c r="B247" s="99" t="s">
        <v>184</v>
      </c>
      <c r="C247" s="64" t="s">
        <v>25</v>
      </c>
      <c r="D247" s="65">
        <v>24170</v>
      </c>
      <c r="E247" s="57"/>
      <c r="F247" s="57"/>
      <c r="G247" s="57"/>
      <c r="H247" s="131"/>
      <c r="I247" s="57"/>
      <c r="J247" s="131"/>
      <c r="K247" s="57"/>
      <c r="L247" s="57"/>
      <c r="M247" s="85"/>
      <c r="N247" s="85"/>
      <c r="O247" s="85"/>
      <c r="P247" s="85"/>
      <c r="Q247" s="85"/>
      <c r="R247" s="85"/>
    </row>
    <row r="248" spans="1:18" s="7" customFormat="1" ht="46.5" customHeight="1" hidden="1">
      <c r="A248" s="127"/>
      <c r="B248" s="99" t="s">
        <v>61</v>
      </c>
      <c r="C248" s="66" t="s">
        <v>25</v>
      </c>
      <c r="D248" s="87">
        <v>14840</v>
      </c>
      <c r="E248" s="57"/>
      <c r="F248" s="57"/>
      <c r="G248" s="57"/>
      <c r="H248" s="131"/>
      <c r="I248" s="57"/>
      <c r="J248" s="131"/>
      <c r="K248" s="57"/>
      <c r="L248" s="57"/>
      <c r="M248" s="85"/>
      <c r="N248" s="85"/>
      <c r="O248" s="85"/>
      <c r="P248" s="85"/>
      <c r="Q248" s="85"/>
      <c r="R248" s="85"/>
    </row>
    <row r="249" spans="1:18" s="7" customFormat="1" ht="46.5" customHeight="1">
      <c r="A249" s="102">
        <v>7</v>
      </c>
      <c r="B249" s="135" t="s">
        <v>188</v>
      </c>
      <c r="C249" s="61" t="s">
        <v>27</v>
      </c>
      <c r="D249" s="136">
        <v>16819</v>
      </c>
      <c r="E249" s="61" t="s">
        <v>15</v>
      </c>
      <c r="F249" s="61">
        <v>7</v>
      </c>
      <c r="G249" s="61">
        <v>144</v>
      </c>
      <c r="H249" s="61" t="s">
        <v>28</v>
      </c>
      <c r="I249" s="61">
        <v>3</v>
      </c>
      <c r="J249" s="61" t="s">
        <v>28</v>
      </c>
      <c r="K249" s="60">
        <v>7.53</v>
      </c>
      <c r="L249" s="56">
        <v>2.6</v>
      </c>
      <c r="M249" s="58">
        <v>3252</v>
      </c>
      <c r="N249" s="132">
        <v>3252</v>
      </c>
      <c r="O249" s="84">
        <f>(K249*N249)*(0.6)</f>
        <v>14692.536</v>
      </c>
      <c r="P249" s="84">
        <f>L249*N249</f>
        <v>8455.2</v>
      </c>
      <c r="Q249" s="84">
        <f>K249*N249</f>
        <v>24487.56</v>
      </c>
      <c r="R249" s="84">
        <f>Q249+P249</f>
        <v>32942.76</v>
      </c>
    </row>
    <row r="250" spans="1:18" s="7" customFormat="1" ht="6.75" customHeight="1" hidden="1">
      <c r="A250" s="102"/>
      <c r="B250" s="135"/>
      <c r="C250" s="61"/>
      <c r="D250" s="136"/>
      <c r="E250" s="57"/>
      <c r="F250" s="57"/>
      <c r="G250" s="57"/>
      <c r="H250" s="131"/>
      <c r="I250" s="57"/>
      <c r="J250" s="131"/>
      <c r="K250" s="57"/>
      <c r="L250" s="57"/>
      <c r="M250" s="85"/>
      <c r="N250" s="85"/>
      <c r="O250" s="85"/>
      <c r="P250" s="85"/>
      <c r="Q250" s="85"/>
      <c r="R250" s="85"/>
    </row>
    <row r="251" spans="1:18" s="7" customFormat="1" ht="3" customHeight="1" hidden="1">
      <c r="A251" s="127"/>
      <c r="B251" s="135"/>
      <c r="C251" s="61"/>
      <c r="D251" s="136"/>
      <c r="E251" s="57"/>
      <c r="F251" s="57"/>
      <c r="G251" s="57"/>
      <c r="H251" s="131"/>
      <c r="I251" s="57"/>
      <c r="J251" s="131"/>
      <c r="K251" s="57"/>
      <c r="L251" s="57"/>
      <c r="M251" s="85"/>
      <c r="N251" s="85"/>
      <c r="O251" s="85"/>
      <c r="P251" s="85"/>
      <c r="Q251" s="85"/>
      <c r="R251" s="85"/>
    </row>
    <row r="252" spans="1:18" s="7" customFormat="1" ht="46.5" customHeight="1">
      <c r="A252" s="29">
        <v>8</v>
      </c>
      <c r="B252" s="99" t="s">
        <v>188</v>
      </c>
      <c r="C252" s="66" t="s">
        <v>27</v>
      </c>
      <c r="D252" s="87">
        <v>16819</v>
      </c>
      <c r="E252" s="66" t="s">
        <v>15</v>
      </c>
      <c r="F252" s="66">
        <v>7</v>
      </c>
      <c r="G252" s="66">
        <v>145</v>
      </c>
      <c r="H252" s="66" t="s">
        <v>65</v>
      </c>
      <c r="I252" s="66">
        <v>1</v>
      </c>
      <c r="J252" s="66" t="s">
        <v>65</v>
      </c>
      <c r="K252" s="67">
        <v>7.53</v>
      </c>
      <c r="L252" s="68">
        <v>2.6</v>
      </c>
      <c r="M252" s="69">
        <v>225</v>
      </c>
      <c r="N252" s="70">
        <v>225</v>
      </c>
      <c r="O252" s="86">
        <f>(K252*N252)*(0.6)</f>
        <v>1016.55</v>
      </c>
      <c r="P252" s="86">
        <f>L252*N252</f>
        <v>585</v>
      </c>
      <c r="Q252" s="86">
        <f>K252*N252</f>
        <v>1694.25</v>
      </c>
      <c r="R252" s="86">
        <f>Q252+P252</f>
        <v>2279.25</v>
      </c>
    </row>
    <row r="253" spans="1:18" s="7" customFormat="1" ht="46.5" customHeight="1">
      <c r="A253" s="102">
        <v>9</v>
      </c>
      <c r="B253" s="135" t="s">
        <v>189</v>
      </c>
      <c r="C253" s="61" t="s">
        <v>17</v>
      </c>
      <c r="D253" s="136">
        <v>22780</v>
      </c>
      <c r="E253" s="61" t="s">
        <v>15</v>
      </c>
      <c r="F253" s="61">
        <v>7</v>
      </c>
      <c r="G253" s="61">
        <v>190</v>
      </c>
      <c r="H253" s="61" t="s">
        <v>26</v>
      </c>
      <c r="I253" s="61">
        <v>4</v>
      </c>
      <c r="J253" s="61" t="s">
        <v>26</v>
      </c>
      <c r="K253" s="60">
        <v>7.53</v>
      </c>
      <c r="L253" s="56">
        <v>2.6</v>
      </c>
      <c r="M253" s="58">
        <v>5860</v>
      </c>
      <c r="N253" s="132">
        <v>763.56</v>
      </c>
      <c r="O253" s="84">
        <f>(K253*N253)*(0.6)</f>
        <v>3449.7640799999995</v>
      </c>
      <c r="P253" s="84">
        <f>L253*N253</f>
        <v>1985.2559999999999</v>
      </c>
      <c r="Q253" s="84">
        <f>K253*N253</f>
        <v>5749.6068</v>
      </c>
      <c r="R253" s="84">
        <f>Q253+P253</f>
        <v>7734.862799999999</v>
      </c>
    </row>
    <row r="254" spans="1:18" s="7" customFormat="1" ht="46.5" customHeight="1" hidden="1">
      <c r="A254" s="102"/>
      <c r="B254" s="138"/>
      <c r="C254" s="57"/>
      <c r="D254" s="57"/>
      <c r="E254" s="57"/>
      <c r="F254" s="57"/>
      <c r="G254" s="57"/>
      <c r="H254" s="131"/>
      <c r="I254" s="57"/>
      <c r="J254" s="131"/>
      <c r="K254" s="57"/>
      <c r="L254" s="57"/>
      <c r="M254" s="85"/>
      <c r="N254" s="85"/>
      <c r="O254" s="85"/>
      <c r="P254" s="85"/>
      <c r="Q254" s="85"/>
      <c r="R254" s="85"/>
    </row>
    <row r="255" spans="1:18" s="7" customFormat="1" ht="46.5" customHeight="1">
      <c r="A255" s="102">
        <v>10</v>
      </c>
      <c r="B255" s="135" t="s">
        <v>190</v>
      </c>
      <c r="C255" s="61" t="s">
        <v>17</v>
      </c>
      <c r="D255" s="136">
        <v>22780</v>
      </c>
      <c r="E255" s="61" t="s">
        <v>15</v>
      </c>
      <c r="F255" s="61">
        <v>7</v>
      </c>
      <c r="G255" s="61">
        <v>224</v>
      </c>
      <c r="H255" s="61" t="s">
        <v>26</v>
      </c>
      <c r="I255" s="61">
        <v>4</v>
      </c>
      <c r="J255" s="61" t="s">
        <v>26</v>
      </c>
      <c r="K255" s="60">
        <v>7.53</v>
      </c>
      <c r="L255" s="56">
        <v>2.6</v>
      </c>
      <c r="M255" s="58">
        <v>2143</v>
      </c>
      <c r="N255" s="132">
        <v>78.28</v>
      </c>
      <c r="O255" s="84">
        <f>(K255*N255)*(0.6)</f>
        <v>353.66904</v>
      </c>
      <c r="P255" s="84">
        <f>L255*N255</f>
        <v>203.52800000000002</v>
      </c>
      <c r="Q255" s="84">
        <f>K255*N255</f>
        <v>589.4484</v>
      </c>
      <c r="R255" s="84">
        <f>Q255+P255</f>
        <v>792.9764</v>
      </c>
    </row>
    <row r="256" spans="1:18" s="7" customFormat="1" ht="1.5" customHeight="1">
      <c r="A256" s="102"/>
      <c r="B256" s="135"/>
      <c r="C256" s="137"/>
      <c r="D256" s="136"/>
      <c r="E256" s="57"/>
      <c r="F256" s="57"/>
      <c r="G256" s="57"/>
      <c r="H256" s="131"/>
      <c r="I256" s="57"/>
      <c r="J256" s="131"/>
      <c r="K256" s="57"/>
      <c r="L256" s="57"/>
      <c r="M256" s="85"/>
      <c r="N256" s="85"/>
      <c r="O256" s="85"/>
      <c r="P256" s="85"/>
      <c r="Q256" s="85"/>
      <c r="R256" s="85"/>
    </row>
    <row r="257" spans="1:18" s="7" customFormat="1" ht="46.5" customHeight="1">
      <c r="A257" s="102">
        <v>11</v>
      </c>
      <c r="B257" s="135" t="s">
        <v>191</v>
      </c>
      <c r="C257" s="61"/>
      <c r="D257" s="136"/>
      <c r="E257" s="61" t="s">
        <v>15</v>
      </c>
      <c r="F257" s="61">
        <v>7</v>
      </c>
      <c r="G257" s="61">
        <v>229</v>
      </c>
      <c r="H257" s="61" t="s">
        <v>65</v>
      </c>
      <c r="I257" s="61">
        <v>1</v>
      </c>
      <c r="J257" s="61" t="s">
        <v>65</v>
      </c>
      <c r="K257" s="60">
        <v>7.53</v>
      </c>
      <c r="L257" s="56">
        <v>2.6</v>
      </c>
      <c r="M257" s="58">
        <v>143</v>
      </c>
      <c r="N257" s="132">
        <v>143</v>
      </c>
      <c r="O257" s="84">
        <f>(K257*N257)*(0.6)</f>
        <v>646.074</v>
      </c>
      <c r="P257" s="84">
        <f>L257*N257</f>
        <v>371.8</v>
      </c>
      <c r="Q257" s="84">
        <f>K257*N257</f>
        <v>1076.79</v>
      </c>
      <c r="R257" s="84">
        <f>Q257+P257</f>
        <v>1448.59</v>
      </c>
    </row>
    <row r="258" spans="1:18" s="7" customFormat="1" ht="14.25" customHeight="1">
      <c r="A258" s="102"/>
      <c r="B258" s="135"/>
      <c r="C258" s="61"/>
      <c r="D258" s="136"/>
      <c r="E258" s="57"/>
      <c r="F258" s="57"/>
      <c r="G258" s="57"/>
      <c r="H258" s="131"/>
      <c r="I258" s="57"/>
      <c r="J258" s="131"/>
      <c r="K258" s="57"/>
      <c r="L258" s="57"/>
      <c r="M258" s="85"/>
      <c r="N258" s="85"/>
      <c r="O258" s="85"/>
      <c r="P258" s="85"/>
      <c r="Q258" s="85"/>
      <c r="R258" s="85"/>
    </row>
    <row r="259" spans="1:18" s="7" customFormat="1" ht="46.5" customHeight="1" hidden="1">
      <c r="A259" s="102"/>
      <c r="B259" s="135"/>
      <c r="C259" s="61"/>
      <c r="D259" s="136"/>
      <c r="E259" s="57"/>
      <c r="F259" s="57"/>
      <c r="G259" s="57"/>
      <c r="H259" s="131"/>
      <c r="I259" s="57"/>
      <c r="J259" s="131"/>
      <c r="K259" s="57"/>
      <c r="L259" s="57"/>
      <c r="M259" s="85"/>
      <c r="N259" s="85"/>
      <c r="O259" s="85"/>
      <c r="P259" s="85"/>
      <c r="Q259" s="85"/>
      <c r="R259" s="85"/>
    </row>
    <row r="260" spans="1:18" s="7" customFormat="1" ht="46.5" customHeight="1" hidden="1">
      <c r="A260" s="102"/>
      <c r="B260" s="135"/>
      <c r="C260" s="61"/>
      <c r="D260" s="136"/>
      <c r="E260" s="57"/>
      <c r="F260" s="57"/>
      <c r="G260" s="57"/>
      <c r="H260" s="131"/>
      <c r="I260" s="57"/>
      <c r="J260" s="131"/>
      <c r="K260" s="57"/>
      <c r="L260" s="57"/>
      <c r="M260" s="85"/>
      <c r="N260" s="85"/>
      <c r="O260" s="85"/>
      <c r="P260" s="85"/>
      <c r="Q260" s="85"/>
      <c r="R260" s="85"/>
    </row>
    <row r="261" spans="1:18" s="7" customFormat="1" ht="46.5" customHeight="1" hidden="1">
      <c r="A261" s="102"/>
      <c r="B261" s="135"/>
      <c r="C261" s="61"/>
      <c r="D261" s="136"/>
      <c r="E261" s="57"/>
      <c r="F261" s="57"/>
      <c r="G261" s="57"/>
      <c r="H261" s="131"/>
      <c r="I261" s="57"/>
      <c r="J261" s="131"/>
      <c r="K261" s="57"/>
      <c r="L261" s="57"/>
      <c r="M261" s="85"/>
      <c r="N261" s="85"/>
      <c r="O261" s="85"/>
      <c r="P261" s="85"/>
      <c r="Q261" s="85"/>
      <c r="R261" s="85"/>
    </row>
    <row r="262" spans="1:18" s="7" customFormat="1" ht="46.5" customHeight="1" hidden="1">
      <c r="A262" s="102"/>
      <c r="B262" s="135"/>
      <c r="C262" s="61"/>
      <c r="D262" s="136"/>
      <c r="E262" s="57"/>
      <c r="F262" s="57"/>
      <c r="G262" s="57"/>
      <c r="H262" s="131"/>
      <c r="I262" s="57"/>
      <c r="J262" s="131"/>
      <c r="K262" s="57"/>
      <c r="L262" s="57"/>
      <c r="M262" s="85"/>
      <c r="N262" s="85"/>
      <c r="O262" s="85"/>
      <c r="P262" s="85"/>
      <c r="Q262" s="85"/>
      <c r="R262" s="85"/>
    </row>
    <row r="263" spans="1:18" s="7" customFormat="1" ht="46.5" customHeight="1" hidden="1">
      <c r="A263" s="102"/>
      <c r="B263" s="135"/>
      <c r="C263" s="61"/>
      <c r="D263" s="136"/>
      <c r="E263" s="57"/>
      <c r="F263" s="57"/>
      <c r="G263" s="57"/>
      <c r="H263" s="131"/>
      <c r="I263" s="57"/>
      <c r="J263" s="131"/>
      <c r="K263" s="57"/>
      <c r="L263" s="57"/>
      <c r="M263" s="85"/>
      <c r="N263" s="85"/>
      <c r="O263" s="85"/>
      <c r="P263" s="85"/>
      <c r="Q263" s="85"/>
      <c r="R263" s="85"/>
    </row>
    <row r="264" spans="1:18" s="7" customFormat="1" ht="46.5" customHeight="1" hidden="1">
      <c r="A264" s="102"/>
      <c r="B264" s="135"/>
      <c r="C264" s="61"/>
      <c r="D264" s="136"/>
      <c r="E264" s="57"/>
      <c r="F264" s="57"/>
      <c r="G264" s="57"/>
      <c r="H264" s="131"/>
      <c r="I264" s="57"/>
      <c r="J264" s="131"/>
      <c r="K264" s="57"/>
      <c r="L264" s="57"/>
      <c r="M264" s="85"/>
      <c r="N264" s="85"/>
      <c r="O264" s="85"/>
      <c r="P264" s="85"/>
      <c r="Q264" s="85"/>
      <c r="R264" s="85"/>
    </row>
    <row r="265" spans="1:18" s="7" customFormat="1" ht="46.5" customHeight="1" hidden="1">
      <c r="A265" s="102"/>
      <c r="B265" s="135"/>
      <c r="C265" s="61"/>
      <c r="D265" s="136"/>
      <c r="E265" s="57"/>
      <c r="F265" s="57"/>
      <c r="G265" s="57"/>
      <c r="H265" s="131"/>
      <c r="I265" s="57"/>
      <c r="J265" s="131"/>
      <c r="K265" s="57"/>
      <c r="L265" s="57"/>
      <c r="M265" s="85"/>
      <c r="N265" s="85"/>
      <c r="O265" s="85"/>
      <c r="P265" s="85"/>
      <c r="Q265" s="85"/>
      <c r="R265" s="85"/>
    </row>
    <row r="266" spans="1:18" s="7" customFormat="1" ht="46.5" customHeight="1" hidden="1">
      <c r="A266" s="102"/>
      <c r="B266" s="135"/>
      <c r="C266" s="61"/>
      <c r="D266" s="136"/>
      <c r="E266" s="57"/>
      <c r="F266" s="57"/>
      <c r="G266" s="57"/>
      <c r="H266" s="131"/>
      <c r="I266" s="57"/>
      <c r="J266" s="131"/>
      <c r="K266" s="57"/>
      <c r="L266" s="57"/>
      <c r="M266" s="85"/>
      <c r="N266" s="85"/>
      <c r="O266" s="85"/>
      <c r="P266" s="85"/>
      <c r="Q266" s="85"/>
      <c r="R266" s="85"/>
    </row>
    <row r="267" spans="1:18" s="7" customFormat="1" ht="46.5" customHeight="1" hidden="1">
      <c r="A267" s="102"/>
      <c r="B267" s="135"/>
      <c r="C267" s="61"/>
      <c r="D267" s="136"/>
      <c r="E267" s="57"/>
      <c r="F267" s="57"/>
      <c r="G267" s="57"/>
      <c r="H267" s="131"/>
      <c r="I267" s="57"/>
      <c r="J267" s="131"/>
      <c r="K267" s="57"/>
      <c r="L267" s="57"/>
      <c r="M267" s="85"/>
      <c r="N267" s="85"/>
      <c r="O267" s="85"/>
      <c r="P267" s="85"/>
      <c r="Q267" s="85"/>
      <c r="R267" s="85"/>
    </row>
    <row r="268" spans="1:18" s="7" customFormat="1" ht="46.5" customHeight="1" hidden="1">
      <c r="A268" s="102"/>
      <c r="B268" s="135"/>
      <c r="C268" s="61"/>
      <c r="D268" s="136"/>
      <c r="E268" s="57"/>
      <c r="F268" s="57"/>
      <c r="G268" s="57"/>
      <c r="H268" s="131"/>
      <c r="I268" s="57"/>
      <c r="J268" s="131"/>
      <c r="K268" s="57"/>
      <c r="L268" s="57"/>
      <c r="M268" s="85"/>
      <c r="N268" s="85"/>
      <c r="O268" s="85"/>
      <c r="P268" s="85"/>
      <c r="Q268" s="85"/>
      <c r="R268" s="85"/>
    </row>
    <row r="269" spans="1:18" s="7" customFormat="1" ht="72" customHeight="1">
      <c r="A269" s="102">
        <v>12</v>
      </c>
      <c r="B269" s="99" t="s">
        <v>186</v>
      </c>
      <c r="C269" s="66" t="s">
        <v>27</v>
      </c>
      <c r="D269" s="87">
        <v>10446</v>
      </c>
      <c r="E269" s="61" t="s">
        <v>15</v>
      </c>
      <c r="F269" s="61">
        <v>7</v>
      </c>
      <c r="G269" s="61">
        <v>232</v>
      </c>
      <c r="H269" s="61" t="s">
        <v>65</v>
      </c>
      <c r="I269" s="61">
        <v>1</v>
      </c>
      <c r="J269" s="61" t="s">
        <v>65</v>
      </c>
      <c r="K269" s="60">
        <v>7.53</v>
      </c>
      <c r="L269" s="56">
        <v>2.6</v>
      </c>
      <c r="M269" s="58">
        <v>201</v>
      </c>
      <c r="N269" s="132">
        <v>24.05</v>
      </c>
      <c r="O269" s="84">
        <f>(K269*N269)*(0.6)</f>
        <v>108.65790000000001</v>
      </c>
      <c r="P269" s="84">
        <f>L269*N269</f>
        <v>62.53</v>
      </c>
      <c r="Q269" s="84">
        <f>K269*N269</f>
        <v>181.09650000000002</v>
      </c>
      <c r="R269" s="84">
        <f>Q269+P269</f>
        <v>243.62650000000002</v>
      </c>
    </row>
    <row r="270" spans="1:18" s="7" customFormat="1" ht="71.25" customHeight="1">
      <c r="A270" s="102"/>
      <c r="B270" s="99" t="s">
        <v>187</v>
      </c>
      <c r="C270" s="66" t="s">
        <v>71</v>
      </c>
      <c r="D270" s="87" t="s">
        <v>192</v>
      </c>
      <c r="E270" s="57"/>
      <c r="F270" s="57"/>
      <c r="G270" s="57"/>
      <c r="H270" s="131"/>
      <c r="I270" s="57"/>
      <c r="J270" s="131"/>
      <c r="K270" s="57"/>
      <c r="L270" s="57"/>
      <c r="M270" s="85"/>
      <c r="N270" s="85"/>
      <c r="O270" s="85"/>
      <c r="P270" s="85"/>
      <c r="Q270" s="85"/>
      <c r="R270" s="85"/>
    </row>
    <row r="271" spans="1:18" s="7" customFormat="1" ht="2.25" customHeight="1" hidden="1">
      <c r="A271" s="102"/>
      <c r="B271" s="99"/>
      <c r="C271" s="66"/>
      <c r="D271" s="87"/>
      <c r="E271" s="57"/>
      <c r="F271" s="57"/>
      <c r="G271" s="57"/>
      <c r="H271" s="131"/>
      <c r="I271" s="57"/>
      <c r="J271" s="131"/>
      <c r="K271" s="57"/>
      <c r="L271" s="57"/>
      <c r="M271" s="85"/>
      <c r="N271" s="85"/>
      <c r="O271" s="85"/>
      <c r="P271" s="85"/>
      <c r="Q271" s="85"/>
      <c r="R271" s="85"/>
    </row>
    <row r="272" spans="1:18" s="7" customFormat="1" ht="46.5" customHeight="1" hidden="1">
      <c r="A272" s="102"/>
      <c r="B272" s="99"/>
      <c r="C272" s="66"/>
      <c r="D272" s="87"/>
      <c r="E272" s="57"/>
      <c r="F272" s="57"/>
      <c r="G272" s="57"/>
      <c r="H272" s="131"/>
      <c r="I272" s="57"/>
      <c r="J272" s="131"/>
      <c r="K272" s="57"/>
      <c r="L272" s="57"/>
      <c r="M272" s="85"/>
      <c r="N272" s="85"/>
      <c r="O272" s="85"/>
      <c r="P272" s="85"/>
      <c r="Q272" s="85"/>
      <c r="R272" s="85"/>
    </row>
    <row r="273" spans="1:18" s="7" customFormat="1" ht="46.5" customHeight="1" hidden="1">
      <c r="A273" s="102"/>
      <c r="B273" s="99"/>
      <c r="C273" s="66"/>
      <c r="D273" s="87"/>
      <c r="E273" s="57"/>
      <c r="F273" s="57"/>
      <c r="G273" s="57"/>
      <c r="H273" s="131"/>
      <c r="I273" s="57"/>
      <c r="J273" s="131"/>
      <c r="K273" s="57"/>
      <c r="L273" s="57"/>
      <c r="M273" s="85"/>
      <c r="N273" s="85"/>
      <c r="O273" s="85"/>
      <c r="P273" s="85"/>
      <c r="Q273" s="85"/>
      <c r="R273" s="85"/>
    </row>
    <row r="274" spans="1:18" s="7" customFormat="1" ht="15" customHeight="1" hidden="1">
      <c r="A274" s="102"/>
      <c r="B274" s="99"/>
      <c r="C274" s="66"/>
      <c r="D274" s="87"/>
      <c r="E274" s="57"/>
      <c r="F274" s="57"/>
      <c r="G274" s="57"/>
      <c r="H274" s="131"/>
      <c r="I274" s="57"/>
      <c r="J274" s="131"/>
      <c r="K274" s="57"/>
      <c r="L274" s="57"/>
      <c r="M274" s="85"/>
      <c r="N274" s="85"/>
      <c r="O274" s="85"/>
      <c r="P274" s="85"/>
      <c r="Q274" s="85"/>
      <c r="R274" s="85"/>
    </row>
    <row r="275" spans="1:18" s="7" customFormat="1" ht="46.5" customHeight="1" hidden="1">
      <c r="A275" s="102"/>
      <c r="B275" s="99"/>
      <c r="C275" s="66"/>
      <c r="D275" s="87"/>
      <c r="E275" s="57"/>
      <c r="F275" s="57"/>
      <c r="G275" s="57"/>
      <c r="H275" s="131"/>
      <c r="I275" s="57"/>
      <c r="J275" s="131"/>
      <c r="K275" s="57"/>
      <c r="L275" s="57"/>
      <c r="M275" s="85"/>
      <c r="N275" s="85"/>
      <c r="O275" s="85"/>
      <c r="P275" s="85"/>
      <c r="Q275" s="85"/>
      <c r="R275" s="85"/>
    </row>
    <row r="276" spans="1:18" s="7" customFormat="1" ht="46.5" customHeight="1" hidden="1">
      <c r="A276" s="102"/>
      <c r="B276" s="99"/>
      <c r="C276" s="66"/>
      <c r="D276" s="87"/>
      <c r="E276" s="57"/>
      <c r="F276" s="57"/>
      <c r="G276" s="57"/>
      <c r="H276" s="131"/>
      <c r="I276" s="57"/>
      <c r="J276" s="131"/>
      <c r="K276" s="57"/>
      <c r="L276" s="57"/>
      <c r="M276" s="85"/>
      <c r="N276" s="85"/>
      <c r="O276" s="85"/>
      <c r="P276" s="85"/>
      <c r="Q276" s="85"/>
      <c r="R276" s="85"/>
    </row>
    <row r="277" spans="1:18" s="7" customFormat="1" ht="46.5" customHeight="1" hidden="1">
      <c r="A277" s="102"/>
      <c r="B277" s="99"/>
      <c r="C277" s="66"/>
      <c r="D277" s="87"/>
      <c r="E277" s="57"/>
      <c r="F277" s="57"/>
      <c r="G277" s="57"/>
      <c r="H277" s="131"/>
      <c r="I277" s="57"/>
      <c r="J277" s="131"/>
      <c r="K277" s="57"/>
      <c r="L277" s="57"/>
      <c r="M277" s="85"/>
      <c r="N277" s="85"/>
      <c r="O277" s="85"/>
      <c r="P277" s="85"/>
      <c r="Q277" s="85"/>
      <c r="R277" s="85"/>
    </row>
    <row r="278" spans="1:18" s="7" customFormat="1" ht="46.5" customHeight="1" hidden="1">
      <c r="A278" s="102"/>
      <c r="B278" s="99"/>
      <c r="C278" s="66"/>
      <c r="D278" s="87"/>
      <c r="E278" s="57"/>
      <c r="F278" s="57"/>
      <c r="G278" s="57"/>
      <c r="H278" s="131"/>
      <c r="I278" s="57"/>
      <c r="J278" s="131"/>
      <c r="K278" s="57"/>
      <c r="L278" s="57"/>
      <c r="M278" s="85"/>
      <c r="N278" s="85"/>
      <c r="O278" s="85"/>
      <c r="P278" s="85"/>
      <c r="Q278" s="85"/>
      <c r="R278" s="85"/>
    </row>
    <row r="279" spans="1:18" s="7" customFormat="1" ht="46.5" customHeight="1" hidden="1">
      <c r="A279" s="102"/>
      <c r="B279" s="99"/>
      <c r="C279" s="66"/>
      <c r="D279" s="87"/>
      <c r="E279" s="57"/>
      <c r="F279" s="57"/>
      <c r="G279" s="57"/>
      <c r="H279" s="131"/>
      <c r="I279" s="57"/>
      <c r="J279" s="131"/>
      <c r="K279" s="57"/>
      <c r="L279" s="57"/>
      <c r="M279" s="85"/>
      <c r="N279" s="85"/>
      <c r="O279" s="85"/>
      <c r="P279" s="85"/>
      <c r="Q279" s="85"/>
      <c r="R279" s="85"/>
    </row>
    <row r="280" spans="1:18" s="7" customFormat="1" ht="46.5" customHeight="1" hidden="1">
      <c r="A280" s="102"/>
      <c r="B280" s="99"/>
      <c r="C280" s="66"/>
      <c r="D280" s="87"/>
      <c r="E280" s="57"/>
      <c r="F280" s="57"/>
      <c r="G280" s="57"/>
      <c r="H280" s="131"/>
      <c r="I280" s="57"/>
      <c r="J280" s="131"/>
      <c r="K280" s="57"/>
      <c r="L280" s="57"/>
      <c r="M280" s="85"/>
      <c r="N280" s="85"/>
      <c r="O280" s="85"/>
      <c r="P280" s="85"/>
      <c r="Q280" s="85"/>
      <c r="R280" s="85"/>
    </row>
    <row r="281" spans="1:18" s="7" customFormat="1" ht="46.5" customHeight="1">
      <c r="A281" s="102">
        <v>13</v>
      </c>
      <c r="B281" s="99" t="s">
        <v>193</v>
      </c>
      <c r="C281" s="66" t="s">
        <v>27</v>
      </c>
      <c r="D281" s="87">
        <v>16819</v>
      </c>
      <c r="E281" s="61" t="s">
        <v>15</v>
      </c>
      <c r="F281" s="61">
        <v>7</v>
      </c>
      <c r="G281" s="61">
        <v>250</v>
      </c>
      <c r="H281" s="61" t="s">
        <v>28</v>
      </c>
      <c r="I281" s="61">
        <v>3</v>
      </c>
      <c r="J281" s="61" t="s">
        <v>28</v>
      </c>
      <c r="K281" s="60">
        <v>7.53</v>
      </c>
      <c r="L281" s="56">
        <v>2.6</v>
      </c>
      <c r="M281" s="58">
        <v>283</v>
      </c>
      <c r="N281" s="132">
        <v>283</v>
      </c>
      <c r="O281" s="84">
        <f>(K281*N281)*(0.6)</f>
        <v>1278.594</v>
      </c>
      <c r="P281" s="84">
        <f>L281*N281</f>
        <v>735.8000000000001</v>
      </c>
      <c r="Q281" s="84">
        <f>K281*N281</f>
        <v>2130.9900000000002</v>
      </c>
      <c r="R281" s="84">
        <f>Q281+P281</f>
        <v>2866.7900000000004</v>
      </c>
    </row>
    <row r="282" spans="1:18" s="7" customFormat="1" ht="46.5" customHeight="1">
      <c r="A282" s="102"/>
      <c r="B282" s="99" t="s">
        <v>194</v>
      </c>
      <c r="C282" s="66" t="s">
        <v>27</v>
      </c>
      <c r="D282" s="87">
        <v>13115</v>
      </c>
      <c r="E282" s="57"/>
      <c r="F282" s="57"/>
      <c r="G282" s="57"/>
      <c r="H282" s="131"/>
      <c r="I282" s="57"/>
      <c r="J282" s="131"/>
      <c r="K282" s="57"/>
      <c r="L282" s="57"/>
      <c r="M282" s="85"/>
      <c r="N282" s="85"/>
      <c r="O282" s="85"/>
      <c r="P282" s="85"/>
      <c r="Q282" s="85"/>
      <c r="R282" s="85"/>
    </row>
    <row r="283" spans="1:18" s="7" customFormat="1" ht="46.5" customHeight="1">
      <c r="A283" s="102">
        <v>14</v>
      </c>
      <c r="B283" s="135" t="s">
        <v>195</v>
      </c>
      <c r="C283" s="61" t="s">
        <v>27</v>
      </c>
      <c r="D283" s="136">
        <v>13115</v>
      </c>
      <c r="E283" s="61" t="s">
        <v>15</v>
      </c>
      <c r="F283" s="61">
        <v>7</v>
      </c>
      <c r="G283" s="61">
        <v>251</v>
      </c>
      <c r="H283" s="61" t="s">
        <v>28</v>
      </c>
      <c r="I283" s="61">
        <v>3</v>
      </c>
      <c r="J283" s="61" t="s">
        <v>28</v>
      </c>
      <c r="K283" s="60">
        <v>7.53</v>
      </c>
      <c r="L283" s="56">
        <v>2.6</v>
      </c>
      <c r="M283" s="58">
        <v>1945</v>
      </c>
      <c r="N283" s="132">
        <v>1945</v>
      </c>
      <c r="O283" s="84">
        <f>(K283*N283)*(0.6)</f>
        <v>8787.51</v>
      </c>
      <c r="P283" s="84">
        <f>L283*N283</f>
        <v>5057</v>
      </c>
      <c r="Q283" s="84">
        <f>K283*N283</f>
        <v>14645.85</v>
      </c>
      <c r="R283" s="84">
        <f>Q283+P283</f>
        <v>19702.85</v>
      </c>
    </row>
    <row r="284" spans="1:18" s="7" customFormat="1" ht="46.5" customHeight="1" hidden="1">
      <c r="A284" s="102"/>
      <c r="B284" s="135"/>
      <c r="C284" s="61"/>
      <c r="D284" s="136"/>
      <c r="E284" s="57"/>
      <c r="F284" s="57"/>
      <c r="G284" s="57"/>
      <c r="H284" s="131"/>
      <c r="I284" s="57"/>
      <c r="J284" s="131"/>
      <c r="K284" s="57"/>
      <c r="L284" s="57"/>
      <c r="M284" s="85"/>
      <c r="N284" s="85"/>
      <c r="O284" s="85"/>
      <c r="P284" s="85"/>
      <c r="Q284" s="85"/>
      <c r="R284" s="85"/>
    </row>
    <row r="285" spans="1:18" s="7" customFormat="1" ht="46.5" customHeight="1">
      <c r="A285" s="102">
        <v>15</v>
      </c>
      <c r="B285" s="135" t="s">
        <v>188</v>
      </c>
      <c r="C285" s="61" t="s">
        <v>27</v>
      </c>
      <c r="D285" s="136">
        <v>16819</v>
      </c>
      <c r="E285" s="61" t="s">
        <v>15</v>
      </c>
      <c r="F285" s="61">
        <v>7</v>
      </c>
      <c r="G285" s="61">
        <v>252</v>
      </c>
      <c r="H285" s="61" t="s">
        <v>28</v>
      </c>
      <c r="I285" s="61">
        <v>3</v>
      </c>
      <c r="J285" s="61" t="s">
        <v>28</v>
      </c>
      <c r="K285" s="60">
        <v>7.53</v>
      </c>
      <c r="L285" s="56">
        <v>2.6</v>
      </c>
      <c r="M285" s="58">
        <v>47</v>
      </c>
      <c r="N285" s="132">
        <v>47</v>
      </c>
      <c r="O285" s="84">
        <f>(K285*N285)*(0.6)</f>
        <v>212.346</v>
      </c>
      <c r="P285" s="84">
        <f>L285*N285</f>
        <v>122.2</v>
      </c>
      <c r="Q285" s="84">
        <f>K285*N285</f>
        <v>353.91</v>
      </c>
      <c r="R285" s="84">
        <f>Q285+P285</f>
        <v>476.11</v>
      </c>
    </row>
    <row r="286" spans="1:18" s="7" customFormat="1" ht="1.5" customHeight="1">
      <c r="A286" s="102"/>
      <c r="B286" s="76"/>
      <c r="C286" s="127"/>
      <c r="D286" s="127"/>
      <c r="E286" s="57"/>
      <c r="F286" s="57"/>
      <c r="G286" s="57"/>
      <c r="H286" s="131"/>
      <c r="I286" s="57"/>
      <c r="J286" s="131"/>
      <c r="K286" s="57"/>
      <c r="L286" s="57"/>
      <c r="M286" s="85"/>
      <c r="N286" s="85"/>
      <c r="O286" s="85"/>
      <c r="P286" s="85"/>
      <c r="Q286" s="85"/>
      <c r="R286" s="85"/>
    </row>
    <row r="287" spans="1:18" s="7" customFormat="1" ht="46.5" customHeight="1">
      <c r="A287" s="102">
        <v>16</v>
      </c>
      <c r="B287" s="135" t="s">
        <v>188</v>
      </c>
      <c r="C287" s="61" t="s">
        <v>27</v>
      </c>
      <c r="D287" s="136">
        <v>16819</v>
      </c>
      <c r="E287" s="61" t="s">
        <v>15</v>
      </c>
      <c r="F287" s="61">
        <v>7</v>
      </c>
      <c r="G287" s="61">
        <v>253</v>
      </c>
      <c r="H287" s="61" t="s">
        <v>28</v>
      </c>
      <c r="I287" s="61">
        <v>3</v>
      </c>
      <c r="J287" s="61" t="s">
        <v>28</v>
      </c>
      <c r="K287" s="60">
        <v>7.53</v>
      </c>
      <c r="L287" s="56">
        <v>2.6</v>
      </c>
      <c r="M287" s="58">
        <v>715</v>
      </c>
      <c r="N287" s="132">
        <v>715</v>
      </c>
      <c r="O287" s="84">
        <f>(K287*N287)*(0.6)</f>
        <v>3230.37</v>
      </c>
      <c r="P287" s="84">
        <f>L287*N287</f>
        <v>1859</v>
      </c>
      <c r="Q287" s="84">
        <f>K287*N287</f>
        <v>5383.95</v>
      </c>
      <c r="R287" s="84">
        <f>Q287+P287</f>
        <v>7242.95</v>
      </c>
    </row>
    <row r="288" spans="1:18" s="7" customFormat="1" ht="46.5" customHeight="1" hidden="1">
      <c r="A288" s="102"/>
      <c r="B288" s="76"/>
      <c r="C288" s="127"/>
      <c r="D288" s="127"/>
      <c r="E288" s="57"/>
      <c r="F288" s="57"/>
      <c r="G288" s="57"/>
      <c r="H288" s="131"/>
      <c r="I288" s="57"/>
      <c r="J288" s="131"/>
      <c r="K288" s="57"/>
      <c r="L288" s="57"/>
      <c r="M288" s="85"/>
      <c r="N288" s="85"/>
      <c r="O288" s="85"/>
      <c r="P288" s="85"/>
      <c r="Q288" s="85"/>
      <c r="R288" s="85"/>
    </row>
    <row r="289" spans="1:18" s="7" customFormat="1" ht="46.5" customHeight="1">
      <c r="A289" s="102">
        <v>17</v>
      </c>
      <c r="B289" s="135" t="s">
        <v>188</v>
      </c>
      <c r="C289" s="61" t="s">
        <v>27</v>
      </c>
      <c r="D289" s="136">
        <v>16819</v>
      </c>
      <c r="E289" s="61" t="s">
        <v>15</v>
      </c>
      <c r="F289" s="61">
        <v>7</v>
      </c>
      <c r="G289" s="61">
        <v>254</v>
      </c>
      <c r="H289" s="61" t="s">
        <v>65</v>
      </c>
      <c r="I289" s="61">
        <v>1</v>
      </c>
      <c r="J289" s="61" t="s">
        <v>65</v>
      </c>
      <c r="K289" s="60">
        <v>7.53</v>
      </c>
      <c r="L289" s="56">
        <v>2.6</v>
      </c>
      <c r="M289" s="58">
        <v>171</v>
      </c>
      <c r="N289" s="132">
        <v>171</v>
      </c>
      <c r="O289" s="84">
        <f>(K289*N289)*(0.6)</f>
        <v>772.5780000000001</v>
      </c>
      <c r="P289" s="84">
        <f>L289*N289</f>
        <v>444.6</v>
      </c>
      <c r="Q289" s="84">
        <f>K289*N289</f>
        <v>1287.63</v>
      </c>
      <c r="R289" s="84">
        <f>Q289+P289</f>
        <v>1732.23</v>
      </c>
    </row>
    <row r="290" spans="1:18" s="7" customFormat="1" ht="46.5" customHeight="1" hidden="1">
      <c r="A290" s="102"/>
      <c r="B290" s="76"/>
      <c r="C290" s="127"/>
      <c r="D290" s="127"/>
      <c r="E290" s="57"/>
      <c r="F290" s="57"/>
      <c r="G290" s="57"/>
      <c r="H290" s="131"/>
      <c r="I290" s="57"/>
      <c r="J290" s="131"/>
      <c r="K290" s="57"/>
      <c r="L290" s="57"/>
      <c r="M290" s="85"/>
      <c r="N290" s="85"/>
      <c r="O290" s="85"/>
      <c r="P290" s="85"/>
      <c r="Q290" s="85"/>
      <c r="R290" s="85"/>
    </row>
    <row r="291" spans="1:18" s="7" customFormat="1" ht="46.5" customHeight="1">
      <c r="A291" s="102">
        <v>18</v>
      </c>
      <c r="B291" s="135" t="s">
        <v>196</v>
      </c>
      <c r="C291" s="61"/>
      <c r="D291" s="136"/>
      <c r="E291" s="61" t="s">
        <v>15</v>
      </c>
      <c r="F291" s="61">
        <v>7</v>
      </c>
      <c r="G291" s="61">
        <v>262</v>
      </c>
      <c r="H291" s="61" t="s">
        <v>65</v>
      </c>
      <c r="I291" s="61">
        <v>1</v>
      </c>
      <c r="J291" s="61" t="s">
        <v>65</v>
      </c>
      <c r="K291" s="60">
        <v>7.53</v>
      </c>
      <c r="L291" s="56">
        <v>2.6</v>
      </c>
      <c r="M291" s="58">
        <v>517</v>
      </c>
      <c r="N291" s="132">
        <v>426.92</v>
      </c>
      <c r="O291" s="84">
        <f>(K291*N291)*(0.6)</f>
        <v>1928.82456</v>
      </c>
      <c r="P291" s="84">
        <f>L291*N291</f>
        <v>1109.9920000000002</v>
      </c>
      <c r="Q291" s="84">
        <f>K291*N291</f>
        <v>3214.7076</v>
      </c>
      <c r="R291" s="84">
        <f>Q291+P291</f>
        <v>4324.6996</v>
      </c>
    </row>
    <row r="292" spans="1:18" s="7" customFormat="1" ht="2.25" customHeight="1">
      <c r="A292" s="102"/>
      <c r="B292" s="135"/>
      <c r="C292" s="137"/>
      <c r="D292" s="137"/>
      <c r="E292" s="57"/>
      <c r="F292" s="57"/>
      <c r="G292" s="57"/>
      <c r="H292" s="131"/>
      <c r="I292" s="57"/>
      <c r="J292" s="131"/>
      <c r="K292" s="57"/>
      <c r="L292" s="57"/>
      <c r="M292" s="85"/>
      <c r="N292" s="85"/>
      <c r="O292" s="85"/>
      <c r="P292" s="85"/>
      <c r="Q292" s="85"/>
      <c r="R292" s="85"/>
    </row>
    <row r="293" spans="1:18" s="7" customFormat="1" ht="46.5" customHeight="1" hidden="1">
      <c r="A293" s="102"/>
      <c r="B293" s="135"/>
      <c r="C293" s="61"/>
      <c r="D293" s="136"/>
      <c r="E293" s="57"/>
      <c r="F293" s="57"/>
      <c r="G293" s="57"/>
      <c r="H293" s="61" t="s">
        <v>65</v>
      </c>
      <c r="I293" s="61">
        <v>1</v>
      </c>
      <c r="J293" s="61" t="s">
        <v>65</v>
      </c>
      <c r="K293" s="57"/>
      <c r="L293" s="57"/>
      <c r="M293" s="85"/>
      <c r="N293" s="85"/>
      <c r="O293" s="85"/>
      <c r="P293" s="85"/>
      <c r="Q293" s="85"/>
      <c r="R293" s="85"/>
    </row>
    <row r="294" spans="1:18" s="7" customFormat="1" ht="46.5" customHeight="1" hidden="1">
      <c r="A294" s="102"/>
      <c r="B294" s="135"/>
      <c r="C294" s="61"/>
      <c r="D294" s="136"/>
      <c r="E294" s="57"/>
      <c r="F294" s="57"/>
      <c r="G294" s="57"/>
      <c r="H294" s="131"/>
      <c r="I294" s="57"/>
      <c r="J294" s="131"/>
      <c r="K294" s="57"/>
      <c r="L294" s="57"/>
      <c r="M294" s="85"/>
      <c r="N294" s="85"/>
      <c r="O294" s="85"/>
      <c r="P294" s="85"/>
      <c r="Q294" s="85"/>
      <c r="R294" s="85"/>
    </row>
    <row r="295" spans="1:18" s="7" customFormat="1" ht="46.5" customHeight="1">
      <c r="A295" s="102">
        <v>19</v>
      </c>
      <c r="B295" s="135" t="s">
        <v>196</v>
      </c>
      <c r="C295" s="61"/>
      <c r="D295" s="136"/>
      <c r="E295" s="61" t="s">
        <v>15</v>
      </c>
      <c r="F295" s="61">
        <v>7</v>
      </c>
      <c r="G295" s="61">
        <v>263</v>
      </c>
      <c r="H295" s="61" t="s">
        <v>65</v>
      </c>
      <c r="I295" s="61">
        <v>1</v>
      </c>
      <c r="J295" s="61" t="s">
        <v>65</v>
      </c>
      <c r="K295" s="60">
        <v>7.53</v>
      </c>
      <c r="L295" s="56">
        <v>2.6</v>
      </c>
      <c r="M295" s="58">
        <v>220</v>
      </c>
      <c r="N295" s="132">
        <v>213.35</v>
      </c>
      <c r="O295" s="84">
        <f>(K295*N295)*(0.6)</f>
        <v>963.9152999999999</v>
      </c>
      <c r="P295" s="84">
        <f>L295*N295</f>
        <v>554.71</v>
      </c>
      <c r="Q295" s="84">
        <f>K295*N295</f>
        <v>1606.5255</v>
      </c>
      <c r="R295" s="84">
        <f>Q295+P295</f>
        <v>2161.2355</v>
      </c>
    </row>
    <row r="296" spans="1:18" s="7" customFormat="1" ht="3" customHeight="1">
      <c r="A296" s="102"/>
      <c r="B296" s="135"/>
      <c r="C296" s="61"/>
      <c r="D296" s="136"/>
      <c r="E296" s="61"/>
      <c r="F296" s="61"/>
      <c r="G296" s="61"/>
      <c r="H296" s="131"/>
      <c r="I296" s="57"/>
      <c r="J296" s="131"/>
      <c r="K296" s="60"/>
      <c r="L296" s="56"/>
      <c r="M296" s="58"/>
      <c r="N296" s="132"/>
      <c r="O296" s="84"/>
      <c r="P296" s="84"/>
      <c r="Q296" s="84"/>
      <c r="R296" s="84"/>
    </row>
    <row r="297" spans="1:18" s="7" customFormat="1" ht="46.5" customHeight="1" hidden="1">
      <c r="A297" s="102"/>
      <c r="B297" s="135"/>
      <c r="C297" s="61"/>
      <c r="D297" s="136"/>
      <c r="E297" s="61"/>
      <c r="F297" s="61"/>
      <c r="G297" s="61"/>
      <c r="H297" s="61" t="s">
        <v>65</v>
      </c>
      <c r="I297" s="61">
        <v>1</v>
      </c>
      <c r="J297" s="61" t="s">
        <v>65</v>
      </c>
      <c r="K297" s="60"/>
      <c r="L297" s="56"/>
      <c r="M297" s="58"/>
      <c r="N297" s="132"/>
      <c r="O297" s="84"/>
      <c r="P297" s="84"/>
      <c r="Q297" s="84"/>
      <c r="R297" s="84"/>
    </row>
    <row r="298" spans="1:18" s="7" customFormat="1" ht="46.5" customHeight="1" hidden="1">
      <c r="A298" s="102"/>
      <c r="B298" s="135"/>
      <c r="C298" s="61"/>
      <c r="D298" s="136"/>
      <c r="E298" s="61"/>
      <c r="F298" s="61"/>
      <c r="G298" s="61"/>
      <c r="H298" s="131"/>
      <c r="I298" s="57"/>
      <c r="J298" s="131"/>
      <c r="K298" s="60"/>
      <c r="L298" s="56"/>
      <c r="M298" s="58"/>
      <c r="N298" s="132"/>
      <c r="O298" s="84"/>
      <c r="P298" s="84"/>
      <c r="Q298" s="84"/>
      <c r="R298" s="84"/>
    </row>
    <row r="299" spans="1:18" s="7" customFormat="1" ht="46.5" customHeight="1" hidden="1">
      <c r="A299" s="102"/>
      <c r="B299" s="135"/>
      <c r="C299" s="61"/>
      <c r="D299" s="136"/>
      <c r="E299" s="61"/>
      <c r="F299" s="61"/>
      <c r="G299" s="61"/>
      <c r="H299" s="61" t="s">
        <v>65</v>
      </c>
      <c r="I299" s="61">
        <v>1</v>
      </c>
      <c r="J299" s="61" t="s">
        <v>65</v>
      </c>
      <c r="K299" s="60"/>
      <c r="L299" s="56"/>
      <c r="M299" s="58"/>
      <c r="N299" s="132"/>
      <c r="O299" s="84"/>
      <c r="P299" s="84"/>
      <c r="Q299" s="84"/>
      <c r="R299" s="84"/>
    </row>
    <row r="300" spans="1:18" s="7" customFormat="1" ht="46.5" customHeight="1" hidden="1">
      <c r="A300" s="102"/>
      <c r="B300" s="135"/>
      <c r="C300" s="61"/>
      <c r="D300" s="136"/>
      <c r="E300" s="57"/>
      <c r="F300" s="57"/>
      <c r="G300" s="57"/>
      <c r="H300" s="131"/>
      <c r="I300" s="57"/>
      <c r="J300" s="131"/>
      <c r="K300" s="57"/>
      <c r="L300" s="57"/>
      <c r="M300" s="85"/>
      <c r="N300" s="85"/>
      <c r="O300" s="85"/>
      <c r="P300" s="85"/>
      <c r="Q300" s="85"/>
      <c r="R300" s="85"/>
    </row>
    <row r="301" spans="1:18" s="7" customFormat="1" ht="56.25" customHeight="1">
      <c r="A301" s="29">
        <v>20</v>
      </c>
      <c r="B301" s="99" t="s">
        <v>196</v>
      </c>
      <c r="C301" s="66"/>
      <c r="D301" s="87"/>
      <c r="E301" s="66" t="s">
        <v>15</v>
      </c>
      <c r="F301" s="66">
        <v>7</v>
      </c>
      <c r="G301" s="66">
        <v>264</v>
      </c>
      <c r="H301" s="66" t="s">
        <v>65</v>
      </c>
      <c r="I301" s="66">
        <v>1</v>
      </c>
      <c r="J301" s="66" t="s">
        <v>65</v>
      </c>
      <c r="K301" s="67">
        <v>7.53</v>
      </c>
      <c r="L301" s="68">
        <v>2.6</v>
      </c>
      <c r="M301" s="69">
        <v>120</v>
      </c>
      <c r="N301" s="70">
        <v>36.25</v>
      </c>
      <c r="O301" s="86">
        <f>(K301*N301)*(0.6)</f>
        <v>163.7775</v>
      </c>
      <c r="P301" s="86">
        <f>L301*N301</f>
        <v>94.25</v>
      </c>
      <c r="Q301" s="86">
        <f>K301*N301</f>
        <v>272.96250000000003</v>
      </c>
      <c r="R301" s="86">
        <f>Q301+P301</f>
        <v>367.21250000000003</v>
      </c>
    </row>
    <row r="302" spans="1:18" s="7" customFormat="1" ht="46.5" customHeight="1">
      <c r="A302" s="102">
        <v>21</v>
      </c>
      <c r="B302" s="99" t="s">
        <v>196</v>
      </c>
      <c r="C302" s="66"/>
      <c r="D302" s="87"/>
      <c r="E302" s="61" t="s">
        <v>15</v>
      </c>
      <c r="F302" s="61">
        <v>7</v>
      </c>
      <c r="G302" s="61">
        <v>265</v>
      </c>
      <c r="H302" s="66" t="s">
        <v>65</v>
      </c>
      <c r="I302" s="66">
        <v>1</v>
      </c>
      <c r="J302" s="66" t="s">
        <v>65</v>
      </c>
      <c r="K302" s="60">
        <v>7.53</v>
      </c>
      <c r="L302" s="56">
        <v>2.6</v>
      </c>
      <c r="M302" s="58">
        <v>632</v>
      </c>
      <c r="N302" s="132">
        <v>316.87</v>
      </c>
      <c r="O302" s="84">
        <f>(K302*N302)*(0.6)</f>
        <v>1431.61866</v>
      </c>
      <c r="P302" s="84">
        <f>L302*N302</f>
        <v>823.8620000000001</v>
      </c>
      <c r="Q302" s="84">
        <f>K302*N302</f>
        <v>2386.0311</v>
      </c>
      <c r="R302" s="84">
        <f>Q302+P302</f>
        <v>3209.8931000000002</v>
      </c>
    </row>
    <row r="303" spans="1:18" s="7" customFormat="1" ht="0.75" customHeight="1">
      <c r="A303" s="102"/>
      <c r="B303" s="99"/>
      <c r="C303" s="66"/>
      <c r="D303" s="87"/>
      <c r="E303" s="57"/>
      <c r="F303" s="57"/>
      <c r="G303" s="57"/>
      <c r="H303" s="66" t="s">
        <v>65</v>
      </c>
      <c r="I303" s="66">
        <v>1</v>
      </c>
      <c r="J303" s="66" t="s">
        <v>65</v>
      </c>
      <c r="K303" s="57"/>
      <c r="L303" s="57"/>
      <c r="M303" s="85"/>
      <c r="N303" s="85"/>
      <c r="O303" s="85"/>
      <c r="P303" s="85"/>
      <c r="Q303" s="85"/>
      <c r="R303" s="85"/>
    </row>
    <row r="304" spans="1:18" s="7" customFormat="1" ht="46.5" customHeight="1" hidden="1">
      <c r="A304" s="102"/>
      <c r="B304" s="99"/>
      <c r="C304" s="66"/>
      <c r="D304" s="87"/>
      <c r="E304" s="57"/>
      <c r="F304" s="57"/>
      <c r="G304" s="57"/>
      <c r="H304" s="66" t="s">
        <v>65</v>
      </c>
      <c r="I304" s="66">
        <v>1</v>
      </c>
      <c r="J304" s="66" t="s">
        <v>65</v>
      </c>
      <c r="K304" s="57"/>
      <c r="L304" s="57"/>
      <c r="M304" s="85"/>
      <c r="N304" s="85"/>
      <c r="O304" s="85"/>
      <c r="P304" s="85"/>
      <c r="Q304" s="85"/>
      <c r="R304" s="85"/>
    </row>
    <row r="305" spans="1:18" s="7" customFormat="1" ht="46.5" customHeight="1" hidden="1">
      <c r="A305" s="102"/>
      <c r="B305" s="99"/>
      <c r="C305" s="66"/>
      <c r="D305" s="87"/>
      <c r="E305" s="57"/>
      <c r="F305" s="57"/>
      <c r="G305" s="57"/>
      <c r="H305" s="66" t="s">
        <v>65</v>
      </c>
      <c r="I305" s="66">
        <v>1</v>
      </c>
      <c r="J305" s="66" t="s">
        <v>65</v>
      </c>
      <c r="K305" s="57"/>
      <c r="L305" s="57"/>
      <c r="M305" s="85"/>
      <c r="N305" s="85"/>
      <c r="O305" s="85"/>
      <c r="P305" s="85"/>
      <c r="Q305" s="85"/>
      <c r="R305" s="85"/>
    </row>
    <row r="306" spans="1:18" s="7" customFormat="1" ht="46.5" customHeight="1">
      <c r="A306" s="29">
        <v>22</v>
      </c>
      <c r="B306" s="99" t="s">
        <v>196</v>
      </c>
      <c r="C306" s="66"/>
      <c r="D306" s="87"/>
      <c r="E306" s="66" t="s">
        <v>15</v>
      </c>
      <c r="F306" s="66">
        <v>7</v>
      </c>
      <c r="G306" s="66">
        <v>266</v>
      </c>
      <c r="H306" s="66" t="s">
        <v>65</v>
      </c>
      <c r="I306" s="66">
        <v>1</v>
      </c>
      <c r="J306" s="66" t="s">
        <v>65</v>
      </c>
      <c r="K306" s="67">
        <v>7.53</v>
      </c>
      <c r="L306" s="68">
        <v>2.6</v>
      </c>
      <c r="M306" s="69">
        <v>262</v>
      </c>
      <c r="N306" s="70">
        <v>17.9</v>
      </c>
      <c r="O306" s="86">
        <f>(K306*N306)*(0.6)</f>
        <v>80.8722</v>
      </c>
      <c r="P306" s="86">
        <f>L306*N306</f>
        <v>46.54</v>
      </c>
      <c r="Q306" s="86">
        <f>K306*N306</f>
        <v>134.787</v>
      </c>
      <c r="R306" s="86">
        <f>Q306+P306</f>
        <v>181.327</v>
      </c>
    </row>
    <row r="307" spans="1:18" s="7" customFormat="1" ht="45" customHeight="1">
      <c r="A307" s="102">
        <v>23</v>
      </c>
      <c r="B307" s="99" t="s">
        <v>197</v>
      </c>
      <c r="C307" s="66"/>
      <c r="D307" s="87"/>
      <c r="E307" s="61" t="s">
        <v>15</v>
      </c>
      <c r="F307" s="61">
        <v>12</v>
      </c>
      <c r="G307" s="61">
        <v>15</v>
      </c>
      <c r="H307" s="61" t="s">
        <v>28</v>
      </c>
      <c r="I307" s="61">
        <v>4</v>
      </c>
      <c r="J307" s="61" t="s">
        <v>28</v>
      </c>
      <c r="K307" s="60">
        <v>7.53</v>
      </c>
      <c r="L307" s="56">
        <v>2.6</v>
      </c>
      <c r="M307" s="58">
        <v>4206</v>
      </c>
      <c r="N307" s="132">
        <v>4206</v>
      </c>
      <c r="O307" s="84">
        <f>(K307*N307)*(0.6)</f>
        <v>19002.708</v>
      </c>
      <c r="P307" s="84">
        <f>L307*N307</f>
        <v>10935.6</v>
      </c>
      <c r="Q307" s="84">
        <f>K307*N307</f>
        <v>31671.18</v>
      </c>
      <c r="R307" s="84">
        <f>Q307+P307</f>
        <v>42606.78</v>
      </c>
    </row>
    <row r="308" spans="1:18" s="7" customFormat="1" ht="52.5" customHeight="1" hidden="1">
      <c r="A308" s="102"/>
      <c r="B308" s="99"/>
      <c r="C308" s="66"/>
      <c r="D308" s="87"/>
      <c r="E308" s="57"/>
      <c r="F308" s="57"/>
      <c r="G308" s="57"/>
      <c r="H308" s="131"/>
      <c r="I308" s="57"/>
      <c r="J308" s="131"/>
      <c r="K308" s="57"/>
      <c r="L308" s="57"/>
      <c r="M308" s="85"/>
      <c r="N308" s="85"/>
      <c r="O308" s="85"/>
      <c r="P308" s="85"/>
      <c r="Q308" s="85"/>
      <c r="R308" s="85"/>
    </row>
    <row r="309" spans="1:18" s="7" customFormat="1" ht="46.5" customHeight="1">
      <c r="A309" s="29">
        <v>24</v>
      </c>
      <c r="B309" s="99" t="s">
        <v>198</v>
      </c>
      <c r="C309" s="66" t="s">
        <v>27</v>
      </c>
      <c r="D309" s="87">
        <v>20864</v>
      </c>
      <c r="E309" s="66" t="s">
        <v>15</v>
      </c>
      <c r="F309" s="66">
        <v>12</v>
      </c>
      <c r="G309" s="66">
        <v>16</v>
      </c>
      <c r="H309" s="66" t="s">
        <v>28</v>
      </c>
      <c r="I309" s="66">
        <v>3</v>
      </c>
      <c r="J309" s="66" t="s">
        <v>28</v>
      </c>
      <c r="K309" s="67">
        <v>7.53</v>
      </c>
      <c r="L309" s="68">
        <v>2.6</v>
      </c>
      <c r="M309" s="69">
        <v>3264</v>
      </c>
      <c r="N309" s="70">
        <v>3264</v>
      </c>
      <c r="O309" s="86">
        <f>(K309*N309)*(0.6)</f>
        <v>14746.752</v>
      </c>
      <c r="P309" s="86">
        <f>L309*N309</f>
        <v>8486.4</v>
      </c>
      <c r="Q309" s="86">
        <f>K309*N309</f>
        <v>24577.920000000002</v>
      </c>
      <c r="R309" s="86">
        <f>Q309+P309</f>
        <v>33064.32</v>
      </c>
    </row>
    <row r="310" spans="1:18" s="7" customFormat="1" ht="46.5" customHeight="1">
      <c r="A310" s="29">
        <v>25</v>
      </c>
      <c r="B310" s="99" t="s">
        <v>199</v>
      </c>
      <c r="C310" s="66"/>
      <c r="D310" s="87"/>
      <c r="E310" s="66" t="s">
        <v>15</v>
      </c>
      <c r="F310" s="66">
        <v>12</v>
      </c>
      <c r="G310" s="66">
        <v>20</v>
      </c>
      <c r="H310" s="66" t="s">
        <v>65</v>
      </c>
      <c r="I310" s="66">
        <v>1</v>
      </c>
      <c r="J310" s="66" t="s">
        <v>65</v>
      </c>
      <c r="K310" s="67">
        <v>7.53</v>
      </c>
      <c r="L310" s="68">
        <v>2.6</v>
      </c>
      <c r="M310" s="69">
        <v>324</v>
      </c>
      <c r="N310" s="70">
        <v>1105</v>
      </c>
      <c r="O310" s="86">
        <f>(K310*N310)*(0.6)</f>
        <v>4992.389999999999</v>
      </c>
      <c r="P310" s="86">
        <f>L310*N310</f>
        <v>2873</v>
      </c>
      <c r="Q310" s="86">
        <f>K310*N310</f>
        <v>8320.65</v>
      </c>
      <c r="R310" s="86">
        <f>Q310+P310</f>
        <v>11193.65</v>
      </c>
    </row>
    <row r="311" spans="1:18" s="7" customFormat="1" ht="55.5" customHeight="1">
      <c r="A311" s="102">
        <v>26</v>
      </c>
      <c r="B311" s="99" t="s">
        <v>200</v>
      </c>
      <c r="C311" s="66" t="s">
        <v>27</v>
      </c>
      <c r="D311" s="87">
        <v>11857</v>
      </c>
      <c r="E311" s="61" t="s">
        <v>15</v>
      </c>
      <c r="F311" s="61">
        <v>12</v>
      </c>
      <c r="G311" s="61">
        <v>21</v>
      </c>
      <c r="H311" s="66" t="s">
        <v>65</v>
      </c>
      <c r="I311" s="66">
        <v>1</v>
      </c>
      <c r="J311" s="66" t="s">
        <v>65</v>
      </c>
      <c r="K311" s="60">
        <v>7.53</v>
      </c>
      <c r="L311" s="56">
        <v>2.6</v>
      </c>
      <c r="M311" s="58">
        <v>1246</v>
      </c>
      <c r="N311" s="132">
        <v>1246</v>
      </c>
      <c r="O311" s="84">
        <f>(K311*N311)*(0.6)</f>
        <v>5629.428000000001</v>
      </c>
      <c r="P311" s="84">
        <f>L311*N311</f>
        <v>3239.6</v>
      </c>
      <c r="Q311" s="84">
        <f>K311*N311</f>
        <v>9382.380000000001</v>
      </c>
      <c r="R311" s="84">
        <f>Q311+P311</f>
        <v>12621.980000000001</v>
      </c>
    </row>
    <row r="312" spans="1:18" s="7" customFormat="1" ht="3.75" customHeight="1" hidden="1">
      <c r="A312" s="102"/>
      <c r="B312" s="110"/>
      <c r="C312" s="88"/>
      <c r="D312" s="89"/>
      <c r="E312" s="57"/>
      <c r="F312" s="57"/>
      <c r="G312" s="57"/>
      <c r="H312" s="66" t="s">
        <v>65</v>
      </c>
      <c r="I312" s="66">
        <v>1</v>
      </c>
      <c r="J312" s="66" t="s">
        <v>65</v>
      </c>
      <c r="K312" s="57"/>
      <c r="L312" s="57"/>
      <c r="M312" s="85"/>
      <c r="N312" s="85"/>
      <c r="O312" s="85"/>
      <c r="P312" s="85"/>
      <c r="Q312" s="85"/>
      <c r="R312" s="85"/>
    </row>
    <row r="313" spans="1:18" s="7" customFormat="1" ht="46.5" customHeight="1">
      <c r="A313" s="102">
        <v>27</v>
      </c>
      <c r="B313" s="99" t="s">
        <v>201</v>
      </c>
      <c r="C313" s="66" t="s">
        <v>29</v>
      </c>
      <c r="D313" s="87">
        <v>16261</v>
      </c>
      <c r="E313" s="61" t="s">
        <v>15</v>
      </c>
      <c r="F313" s="61">
        <v>12</v>
      </c>
      <c r="G313" s="61">
        <v>70</v>
      </c>
      <c r="H313" s="61" t="s">
        <v>28</v>
      </c>
      <c r="I313" s="61">
        <v>3</v>
      </c>
      <c r="J313" s="61" t="s">
        <v>28</v>
      </c>
      <c r="K313" s="60">
        <v>7.53</v>
      </c>
      <c r="L313" s="56">
        <v>2.6</v>
      </c>
      <c r="M313" s="58">
        <v>4216</v>
      </c>
      <c r="N313" s="133">
        <v>4216</v>
      </c>
      <c r="O313" s="84">
        <f>(K313*N313)*(0.6)</f>
        <v>19047.888</v>
      </c>
      <c r="P313" s="84">
        <f>L313*N313</f>
        <v>10961.6</v>
      </c>
      <c r="Q313" s="84">
        <f>K313*N313</f>
        <v>31746.48</v>
      </c>
      <c r="R313" s="84">
        <f>Q313+P313</f>
        <v>42708.08</v>
      </c>
    </row>
    <row r="314" spans="1:18" s="7" customFormat="1" ht="44.25" customHeight="1">
      <c r="A314" s="102"/>
      <c r="B314" s="99" t="s">
        <v>202</v>
      </c>
      <c r="C314" s="66" t="s">
        <v>29</v>
      </c>
      <c r="D314" s="87">
        <v>15036</v>
      </c>
      <c r="E314" s="57"/>
      <c r="F314" s="57"/>
      <c r="G314" s="57"/>
      <c r="H314" s="131"/>
      <c r="I314" s="57"/>
      <c r="J314" s="131"/>
      <c r="K314" s="57"/>
      <c r="L314" s="57"/>
      <c r="M314" s="85"/>
      <c r="N314" s="134"/>
      <c r="O314" s="85"/>
      <c r="P314" s="85"/>
      <c r="Q314" s="85"/>
      <c r="R314" s="85"/>
    </row>
    <row r="315" spans="1:18" s="7" customFormat="1" ht="46.5" customHeight="1">
      <c r="A315" s="29">
        <v>28</v>
      </c>
      <c r="B315" s="99" t="s">
        <v>203</v>
      </c>
      <c r="C315" s="66" t="s">
        <v>27</v>
      </c>
      <c r="D315" s="87">
        <v>18568</v>
      </c>
      <c r="E315" s="66" t="s">
        <v>15</v>
      </c>
      <c r="F315" s="66">
        <v>12</v>
      </c>
      <c r="G315" s="66">
        <v>75</v>
      </c>
      <c r="H315" s="66" t="s">
        <v>26</v>
      </c>
      <c r="I315" s="66">
        <v>3</v>
      </c>
      <c r="J315" s="66" t="s">
        <v>26</v>
      </c>
      <c r="K315" s="67">
        <v>7.53</v>
      </c>
      <c r="L315" s="68">
        <v>2.6</v>
      </c>
      <c r="M315" s="69">
        <v>3288</v>
      </c>
      <c r="N315" s="70">
        <v>3288</v>
      </c>
      <c r="O315" s="86">
        <f>(K315*N315)*(0.6)</f>
        <v>14855.184</v>
      </c>
      <c r="P315" s="86">
        <f>L315*N315</f>
        <v>8548.800000000001</v>
      </c>
      <c r="Q315" s="86">
        <f>K315*N315</f>
        <v>24758.64</v>
      </c>
      <c r="R315" s="86">
        <f>Q315+P315</f>
        <v>33307.44</v>
      </c>
    </row>
    <row r="316" spans="1:18" s="7" customFormat="1" ht="46.5" customHeight="1">
      <c r="A316" s="102">
        <v>29</v>
      </c>
      <c r="B316" s="99" t="s">
        <v>201</v>
      </c>
      <c r="C316" s="66" t="s">
        <v>29</v>
      </c>
      <c r="D316" s="87">
        <v>16261</v>
      </c>
      <c r="E316" s="61" t="s">
        <v>15</v>
      </c>
      <c r="F316" s="61">
        <v>12</v>
      </c>
      <c r="G316" s="61">
        <v>76</v>
      </c>
      <c r="H316" s="61" t="s">
        <v>28</v>
      </c>
      <c r="I316" s="61">
        <v>2</v>
      </c>
      <c r="J316" s="61" t="s">
        <v>28</v>
      </c>
      <c r="K316" s="60">
        <v>7.53</v>
      </c>
      <c r="L316" s="56">
        <v>2.6</v>
      </c>
      <c r="M316" s="58">
        <v>3815</v>
      </c>
      <c r="N316" s="132">
        <v>3815</v>
      </c>
      <c r="O316" s="84">
        <f>(K316*N316)*(0.6)</f>
        <v>17236.17</v>
      </c>
      <c r="P316" s="84">
        <f>L316*N316</f>
        <v>9919</v>
      </c>
      <c r="Q316" s="84">
        <f>K316*N316</f>
        <v>28726.95</v>
      </c>
      <c r="R316" s="84">
        <f>Q316+P316</f>
        <v>38645.95</v>
      </c>
    </row>
    <row r="317" spans="1:18" s="7" customFormat="1" ht="46.5" customHeight="1">
      <c r="A317" s="102"/>
      <c r="B317" s="99" t="s">
        <v>202</v>
      </c>
      <c r="C317" s="66" t="s">
        <v>29</v>
      </c>
      <c r="D317" s="87">
        <v>15036</v>
      </c>
      <c r="E317" s="57"/>
      <c r="F317" s="57"/>
      <c r="G317" s="57"/>
      <c r="H317" s="131"/>
      <c r="I317" s="57"/>
      <c r="J317" s="131"/>
      <c r="K317" s="57"/>
      <c r="L317" s="57"/>
      <c r="M317" s="85"/>
      <c r="N317" s="85"/>
      <c r="O317" s="85"/>
      <c r="P317" s="85"/>
      <c r="Q317" s="85"/>
      <c r="R317" s="85"/>
    </row>
    <row r="318" spans="1:18" s="7" customFormat="1" ht="45" customHeight="1">
      <c r="A318" s="102">
        <v>30</v>
      </c>
      <c r="B318" s="99" t="s">
        <v>204</v>
      </c>
      <c r="C318" s="66" t="s">
        <v>27</v>
      </c>
      <c r="D318" s="87">
        <v>24314</v>
      </c>
      <c r="E318" s="61" t="s">
        <v>15</v>
      </c>
      <c r="F318" s="61">
        <v>12</v>
      </c>
      <c r="G318" s="61">
        <v>82</v>
      </c>
      <c r="H318" s="61" t="s">
        <v>28</v>
      </c>
      <c r="I318" s="61">
        <v>3</v>
      </c>
      <c r="J318" s="61" t="s">
        <v>28</v>
      </c>
      <c r="K318" s="60">
        <v>7.53</v>
      </c>
      <c r="L318" s="56">
        <v>2.6</v>
      </c>
      <c r="M318" s="58">
        <v>4159</v>
      </c>
      <c r="N318" s="132">
        <v>4159</v>
      </c>
      <c r="O318" s="84">
        <f>(K318*N318)*(0.6)</f>
        <v>18790.362</v>
      </c>
      <c r="P318" s="84">
        <f>L318*N318</f>
        <v>10813.4</v>
      </c>
      <c r="Q318" s="84">
        <f>K318*N318</f>
        <v>31317.27</v>
      </c>
      <c r="R318" s="84">
        <f>Q318+P318</f>
        <v>42130.67</v>
      </c>
    </row>
    <row r="319" spans="1:18" s="7" customFormat="1" ht="42.75" customHeight="1">
      <c r="A319" s="102"/>
      <c r="B319" s="99" t="s">
        <v>205</v>
      </c>
      <c r="C319" s="66"/>
      <c r="D319" s="87"/>
      <c r="E319" s="57"/>
      <c r="F319" s="57"/>
      <c r="G319" s="57"/>
      <c r="H319" s="131"/>
      <c r="I319" s="57"/>
      <c r="J319" s="131"/>
      <c r="K319" s="57"/>
      <c r="L319" s="57"/>
      <c r="M319" s="85"/>
      <c r="N319" s="85"/>
      <c r="O319" s="85"/>
      <c r="P319" s="85"/>
      <c r="Q319" s="85"/>
      <c r="R319" s="85"/>
    </row>
    <row r="320" spans="1:18" s="7" customFormat="1" ht="46.5" customHeight="1">
      <c r="A320" s="29">
        <v>31</v>
      </c>
      <c r="B320" s="99" t="s">
        <v>203</v>
      </c>
      <c r="C320" s="66" t="s">
        <v>27</v>
      </c>
      <c r="D320" s="87">
        <v>18568</v>
      </c>
      <c r="E320" s="66" t="s">
        <v>15</v>
      </c>
      <c r="F320" s="66">
        <v>12</v>
      </c>
      <c r="G320" s="66">
        <v>98</v>
      </c>
      <c r="H320" s="66" t="s">
        <v>26</v>
      </c>
      <c r="I320" s="66">
        <v>3</v>
      </c>
      <c r="J320" s="66" t="s">
        <v>26</v>
      </c>
      <c r="K320" s="67">
        <v>7.53</v>
      </c>
      <c r="L320" s="68">
        <v>2.6</v>
      </c>
      <c r="M320" s="69">
        <v>118</v>
      </c>
      <c r="N320" s="70">
        <v>118</v>
      </c>
      <c r="O320" s="86">
        <f>(K320*N320)*(0.6)</f>
        <v>533.124</v>
      </c>
      <c r="P320" s="86">
        <f>L320*N320</f>
        <v>306.8</v>
      </c>
      <c r="Q320" s="86">
        <f>K320*N320</f>
        <v>888.5400000000001</v>
      </c>
      <c r="R320" s="86">
        <f>Q320+P320</f>
        <v>1195.3400000000001</v>
      </c>
    </row>
    <row r="321" spans="1:18" s="7" customFormat="1" ht="46.5" customHeight="1">
      <c r="A321" s="29">
        <v>32</v>
      </c>
      <c r="B321" s="99" t="s">
        <v>206</v>
      </c>
      <c r="C321" s="66" t="s">
        <v>27</v>
      </c>
      <c r="D321" s="87">
        <v>16351</v>
      </c>
      <c r="E321" s="66" t="s">
        <v>15</v>
      </c>
      <c r="F321" s="66">
        <v>12</v>
      </c>
      <c r="G321" s="66">
        <v>99</v>
      </c>
      <c r="H321" s="66" t="s">
        <v>207</v>
      </c>
      <c r="I321" s="66"/>
      <c r="J321" s="66" t="s">
        <v>207</v>
      </c>
      <c r="K321" s="67">
        <v>7.53</v>
      </c>
      <c r="L321" s="68">
        <v>2.6</v>
      </c>
      <c r="M321" s="69">
        <v>1320</v>
      </c>
      <c r="N321" s="70">
        <v>1320</v>
      </c>
      <c r="O321" s="86">
        <f>(K321*N321)*(0.6)</f>
        <v>5963.76</v>
      </c>
      <c r="P321" s="86">
        <f>L321*N321</f>
        <v>3432</v>
      </c>
      <c r="Q321" s="86">
        <f>K321*N321</f>
        <v>9939.6</v>
      </c>
      <c r="R321" s="86">
        <f>Q321+P321</f>
        <v>13371.6</v>
      </c>
    </row>
    <row r="322" spans="1:18" s="7" customFormat="1" ht="46.5" customHeight="1">
      <c r="A322" s="102">
        <v>33</v>
      </c>
      <c r="B322" s="99" t="s">
        <v>204</v>
      </c>
      <c r="C322" s="66" t="s">
        <v>27</v>
      </c>
      <c r="D322" s="87">
        <v>24314</v>
      </c>
      <c r="E322" s="61" t="s">
        <v>15</v>
      </c>
      <c r="F322" s="61">
        <v>12</v>
      </c>
      <c r="G322" s="61">
        <v>100</v>
      </c>
      <c r="H322" s="61" t="s">
        <v>207</v>
      </c>
      <c r="I322" s="61">
        <v>3</v>
      </c>
      <c r="J322" s="61" t="s">
        <v>207</v>
      </c>
      <c r="K322" s="60">
        <v>7.53</v>
      </c>
      <c r="L322" s="56">
        <v>2.6</v>
      </c>
      <c r="M322" s="58">
        <v>2165</v>
      </c>
      <c r="N322" s="132">
        <v>2165</v>
      </c>
      <c r="O322" s="84">
        <f>(K322*N322)*(0.6)</f>
        <v>9781.47</v>
      </c>
      <c r="P322" s="84">
        <f>L322*N322</f>
        <v>5629</v>
      </c>
      <c r="Q322" s="84">
        <f>K322*N322</f>
        <v>16302.45</v>
      </c>
      <c r="R322" s="84">
        <f>Q322+P322</f>
        <v>21931.45</v>
      </c>
    </row>
    <row r="323" spans="1:18" s="7" customFormat="1" ht="46.5" customHeight="1">
      <c r="A323" s="102"/>
      <c r="B323" s="99" t="s">
        <v>205</v>
      </c>
      <c r="C323" s="66"/>
      <c r="D323" s="87"/>
      <c r="E323" s="57"/>
      <c r="F323" s="57"/>
      <c r="G323" s="57"/>
      <c r="H323" s="131"/>
      <c r="I323" s="57"/>
      <c r="J323" s="131"/>
      <c r="K323" s="57"/>
      <c r="L323" s="57"/>
      <c r="M323" s="85"/>
      <c r="N323" s="85"/>
      <c r="O323" s="85"/>
      <c r="P323" s="85"/>
      <c r="Q323" s="85"/>
      <c r="R323" s="125"/>
    </row>
    <row r="324" spans="1:18" s="7" customFormat="1" ht="51" customHeight="1">
      <c r="A324" s="29">
        <v>34</v>
      </c>
      <c r="B324" s="99" t="s">
        <v>208</v>
      </c>
      <c r="C324" s="66"/>
      <c r="D324" s="87"/>
      <c r="E324" s="66" t="s">
        <v>15</v>
      </c>
      <c r="F324" s="66">
        <v>12</v>
      </c>
      <c r="G324" s="66">
        <v>137</v>
      </c>
      <c r="H324" s="66" t="s">
        <v>65</v>
      </c>
      <c r="I324" s="66">
        <v>1</v>
      </c>
      <c r="J324" s="66" t="s">
        <v>66</v>
      </c>
      <c r="K324" s="67">
        <v>7.53</v>
      </c>
      <c r="L324" s="68">
        <v>2.6</v>
      </c>
      <c r="M324" s="69">
        <v>206</v>
      </c>
      <c r="N324" s="70">
        <v>206</v>
      </c>
      <c r="O324" s="86">
        <f>(K324*N324)*(0.6)</f>
        <v>930.708</v>
      </c>
      <c r="P324" s="86">
        <f>L324*N324</f>
        <v>535.6</v>
      </c>
      <c r="Q324" s="86">
        <f>K324*N324</f>
        <v>1551.18</v>
      </c>
      <c r="R324" s="86">
        <f>Q324+P324</f>
        <v>2086.78</v>
      </c>
    </row>
    <row r="325" spans="1:18" s="7" customFormat="1" ht="52.5" customHeight="1">
      <c r="A325" s="29">
        <v>35</v>
      </c>
      <c r="B325" s="99" t="s">
        <v>200</v>
      </c>
      <c r="C325" s="66" t="s">
        <v>27</v>
      </c>
      <c r="D325" s="87">
        <v>11857</v>
      </c>
      <c r="E325" s="66" t="s">
        <v>15</v>
      </c>
      <c r="F325" s="66">
        <v>12</v>
      </c>
      <c r="G325" s="66">
        <v>223</v>
      </c>
      <c r="H325" s="61" t="s">
        <v>28</v>
      </c>
      <c r="I325" s="66">
        <v>4</v>
      </c>
      <c r="J325" s="61" t="s">
        <v>28</v>
      </c>
      <c r="K325" s="67">
        <v>7.53</v>
      </c>
      <c r="L325" s="68">
        <v>2.6</v>
      </c>
      <c r="M325" s="69">
        <v>7084</v>
      </c>
      <c r="N325" s="70">
        <v>7084</v>
      </c>
      <c r="O325" s="86">
        <f>(K325*N325)*(0.6)</f>
        <v>32005.512000000002</v>
      </c>
      <c r="P325" s="86">
        <f>L325*N325</f>
        <v>18418.4</v>
      </c>
      <c r="Q325" s="86">
        <f>K325*N325</f>
        <v>53342.520000000004</v>
      </c>
      <c r="R325" s="86">
        <f>Q325+P325</f>
        <v>71760.92000000001</v>
      </c>
    </row>
    <row r="326" spans="1:18" s="7" customFormat="1" ht="46.5" customHeight="1" hidden="1">
      <c r="A326" s="29"/>
      <c r="B326" s="44"/>
      <c r="C326" s="32"/>
      <c r="D326" s="39"/>
      <c r="E326" s="32"/>
      <c r="F326" s="32"/>
      <c r="G326" s="32"/>
      <c r="H326" s="131"/>
      <c r="I326" s="32"/>
      <c r="J326" s="131"/>
      <c r="K326" s="52"/>
      <c r="L326" s="33"/>
      <c r="M326" s="38"/>
      <c r="N326" s="35"/>
      <c r="O326" s="36"/>
      <c r="P326" s="36"/>
      <c r="Q326" s="36"/>
      <c r="R326" s="36"/>
    </row>
    <row r="327" spans="1:18" s="7" customFormat="1" ht="45.75" customHeight="1">
      <c r="A327" s="29">
        <v>36</v>
      </c>
      <c r="B327" s="99" t="s">
        <v>196</v>
      </c>
      <c r="C327" s="66"/>
      <c r="D327" s="87"/>
      <c r="E327" s="66" t="s">
        <v>15</v>
      </c>
      <c r="F327" s="66">
        <v>12</v>
      </c>
      <c r="G327" s="66">
        <v>303</v>
      </c>
      <c r="H327" s="61" t="s">
        <v>65</v>
      </c>
      <c r="I327" s="66">
        <v>1</v>
      </c>
      <c r="J327" s="61" t="s">
        <v>65</v>
      </c>
      <c r="K327" s="67">
        <v>7.53</v>
      </c>
      <c r="L327" s="68">
        <v>2.6</v>
      </c>
      <c r="M327" s="69">
        <v>569</v>
      </c>
      <c r="N327" s="70">
        <v>303.69</v>
      </c>
      <c r="O327" s="86">
        <f>(K327*N327)*(0.6)</f>
        <v>1372.07142</v>
      </c>
      <c r="P327" s="86">
        <f>L327*N327</f>
        <v>789.594</v>
      </c>
      <c r="Q327" s="86">
        <f>K327*N327</f>
        <v>2286.7857</v>
      </c>
      <c r="R327" s="86">
        <f>Q327+P327</f>
        <v>3076.3797</v>
      </c>
    </row>
    <row r="328" spans="1:18" s="7" customFormat="1" ht="46.5" customHeight="1" hidden="1">
      <c r="A328" s="29"/>
      <c r="B328" s="44"/>
      <c r="C328" s="32"/>
      <c r="D328" s="39"/>
      <c r="E328" s="32"/>
      <c r="F328" s="32"/>
      <c r="G328" s="32"/>
      <c r="H328" s="131"/>
      <c r="I328" s="32"/>
      <c r="J328" s="131"/>
      <c r="K328" s="52"/>
      <c r="L328" s="33"/>
      <c r="M328" s="38"/>
      <c r="N328" s="35"/>
      <c r="O328" s="36"/>
      <c r="P328" s="36"/>
      <c r="Q328" s="36"/>
      <c r="R328" s="36"/>
    </row>
    <row r="329" spans="1:18" s="7" customFormat="1" ht="51" customHeight="1">
      <c r="A329" s="29">
        <v>37</v>
      </c>
      <c r="B329" s="99" t="s">
        <v>196</v>
      </c>
      <c r="C329" s="66"/>
      <c r="D329" s="87"/>
      <c r="E329" s="66" t="s">
        <v>15</v>
      </c>
      <c r="F329" s="66">
        <v>12</v>
      </c>
      <c r="G329" s="66">
        <v>304</v>
      </c>
      <c r="H329" s="61" t="s">
        <v>209</v>
      </c>
      <c r="I329" s="66">
        <v>1</v>
      </c>
      <c r="J329" s="61" t="s">
        <v>209</v>
      </c>
      <c r="K329" s="67">
        <v>7.53</v>
      </c>
      <c r="L329" s="68">
        <v>2.6</v>
      </c>
      <c r="M329" s="69">
        <v>69</v>
      </c>
      <c r="N329" s="70">
        <v>10.11</v>
      </c>
      <c r="O329" s="86">
        <f>(K329*N329)*(0.6)</f>
        <v>45.67697999999999</v>
      </c>
      <c r="P329" s="86">
        <f>L329*N329</f>
        <v>26.285999999999998</v>
      </c>
      <c r="Q329" s="86">
        <f>K329*N329</f>
        <v>76.1283</v>
      </c>
      <c r="R329" s="86">
        <f>Q329+P329</f>
        <v>102.4143</v>
      </c>
    </row>
    <row r="330" spans="1:18" s="7" customFormat="1" ht="46.5" customHeight="1" hidden="1">
      <c r="A330" s="29"/>
      <c r="B330" s="44"/>
      <c r="C330" s="32"/>
      <c r="D330" s="39"/>
      <c r="E330" s="32"/>
      <c r="F330" s="32"/>
      <c r="G330" s="32"/>
      <c r="H330" s="131"/>
      <c r="I330" s="32"/>
      <c r="J330" s="131"/>
      <c r="K330" s="52"/>
      <c r="L330" s="33"/>
      <c r="M330" s="38"/>
      <c r="N330" s="35"/>
      <c r="O330" s="36"/>
      <c r="P330" s="36"/>
      <c r="Q330" s="36"/>
      <c r="R330" s="36"/>
    </row>
    <row r="331" spans="1:18" s="7" customFormat="1" ht="52.5" customHeight="1">
      <c r="A331" s="29">
        <v>38</v>
      </c>
      <c r="B331" s="99" t="s">
        <v>196</v>
      </c>
      <c r="C331" s="66"/>
      <c r="D331" s="87"/>
      <c r="E331" s="66" t="s">
        <v>15</v>
      </c>
      <c r="F331" s="66">
        <v>12</v>
      </c>
      <c r="G331" s="66">
        <v>5003</v>
      </c>
      <c r="H331" s="61" t="s">
        <v>65</v>
      </c>
      <c r="I331" s="66">
        <v>1</v>
      </c>
      <c r="J331" s="61" t="s">
        <v>66</v>
      </c>
      <c r="K331" s="67">
        <v>7.53</v>
      </c>
      <c r="L331" s="68">
        <v>2.6</v>
      </c>
      <c r="M331" s="69">
        <v>216</v>
      </c>
      <c r="N331" s="70">
        <v>158.14</v>
      </c>
      <c r="O331" s="86">
        <f>(K331*N331)*(0.6)</f>
        <v>714.47652</v>
      </c>
      <c r="P331" s="86">
        <f>L331*N331</f>
        <v>411.164</v>
      </c>
      <c r="Q331" s="86">
        <f>K331*N331</f>
        <v>1190.7942</v>
      </c>
      <c r="R331" s="86">
        <f>Q331+P331</f>
        <v>1601.9582</v>
      </c>
    </row>
    <row r="332" spans="1:18" s="7" customFormat="1" ht="1.5" customHeight="1">
      <c r="A332" s="29"/>
      <c r="B332" s="44"/>
      <c r="C332" s="32"/>
      <c r="D332" s="39"/>
      <c r="E332" s="32"/>
      <c r="F332" s="32"/>
      <c r="G332" s="32"/>
      <c r="H332" s="131"/>
      <c r="I332" s="32"/>
      <c r="J332" s="131"/>
      <c r="K332" s="52">
        <v>0</v>
      </c>
      <c r="L332" s="33"/>
      <c r="M332" s="38"/>
      <c r="N332" s="35"/>
      <c r="O332" s="36"/>
      <c r="P332" s="36"/>
      <c r="Q332" s="36"/>
      <c r="R332" s="36"/>
    </row>
    <row r="333" spans="1:18" s="7" customFormat="1" ht="46.5" customHeight="1">
      <c r="A333" s="29">
        <v>39</v>
      </c>
      <c r="B333" s="99" t="s">
        <v>196</v>
      </c>
      <c r="C333" s="66"/>
      <c r="D333" s="87"/>
      <c r="E333" s="66" t="s">
        <v>15</v>
      </c>
      <c r="F333" s="66">
        <v>12</v>
      </c>
      <c r="G333" s="66">
        <v>5004</v>
      </c>
      <c r="H333" s="61" t="s">
        <v>28</v>
      </c>
      <c r="I333" s="66">
        <v>3</v>
      </c>
      <c r="J333" s="61" t="s">
        <v>28</v>
      </c>
      <c r="K333" s="67">
        <v>7.53</v>
      </c>
      <c r="L333" s="68">
        <v>2.6</v>
      </c>
      <c r="M333" s="69">
        <v>492</v>
      </c>
      <c r="N333" s="70">
        <v>391.51</v>
      </c>
      <c r="O333" s="86">
        <f>(K333*N333)*(0.6)</f>
        <v>1768.8421799999999</v>
      </c>
      <c r="P333" s="86">
        <f>L333*N333</f>
        <v>1017.926</v>
      </c>
      <c r="Q333" s="86">
        <f>K333*N333</f>
        <v>2948.0703</v>
      </c>
      <c r="R333" s="86">
        <f>Q333+P333</f>
        <v>3965.9963</v>
      </c>
    </row>
    <row r="334" spans="1:18" s="7" customFormat="1" ht="46.5" customHeight="1" hidden="1">
      <c r="A334" s="29"/>
      <c r="B334" s="44"/>
      <c r="C334" s="32"/>
      <c r="D334" s="39"/>
      <c r="E334" s="32"/>
      <c r="F334" s="32"/>
      <c r="G334" s="32"/>
      <c r="H334" s="131"/>
      <c r="I334" s="32"/>
      <c r="J334" s="131"/>
      <c r="K334" s="52"/>
      <c r="L334" s="33"/>
      <c r="M334" s="38"/>
      <c r="N334" s="35"/>
      <c r="O334" s="36"/>
      <c r="P334" s="36"/>
      <c r="Q334" s="36"/>
      <c r="R334" s="36"/>
    </row>
    <row r="335" spans="1:18" s="7" customFormat="1" ht="46.5" customHeight="1">
      <c r="A335" s="29">
        <v>40</v>
      </c>
      <c r="B335" s="99" t="s">
        <v>196</v>
      </c>
      <c r="C335" s="66"/>
      <c r="D335" s="87"/>
      <c r="E335" s="66" t="s">
        <v>15</v>
      </c>
      <c r="F335" s="66">
        <v>12</v>
      </c>
      <c r="G335" s="66">
        <v>5005</v>
      </c>
      <c r="H335" s="61" t="s">
        <v>207</v>
      </c>
      <c r="I335" s="66"/>
      <c r="J335" s="61" t="s">
        <v>207</v>
      </c>
      <c r="K335" s="67">
        <v>7.53</v>
      </c>
      <c r="L335" s="68">
        <v>2.6</v>
      </c>
      <c r="M335" s="69">
        <v>36</v>
      </c>
      <c r="N335" s="70">
        <v>2.63</v>
      </c>
      <c r="O335" s="86">
        <f>(K335*N335)*(0.6)</f>
        <v>11.88234</v>
      </c>
      <c r="P335" s="86">
        <f>L335*N335</f>
        <v>6.838</v>
      </c>
      <c r="Q335" s="86">
        <f>K335*N335</f>
        <v>19.8039</v>
      </c>
      <c r="R335" s="86">
        <f>Q335+P335</f>
        <v>26.6419</v>
      </c>
    </row>
    <row r="336" spans="1:18" s="7" customFormat="1" ht="46.5" customHeight="1" hidden="1">
      <c r="A336" s="29"/>
      <c r="B336" s="44"/>
      <c r="C336" s="32"/>
      <c r="D336" s="39"/>
      <c r="E336" s="32"/>
      <c r="F336" s="32"/>
      <c r="G336" s="32"/>
      <c r="H336" s="131"/>
      <c r="I336" s="32"/>
      <c r="J336" s="131"/>
      <c r="K336" s="52"/>
      <c r="L336" s="33"/>
      <c r="M336" s="38"/>
      <c r="N336" s="35"/>
      <c r="O336" s="36"/>
      <c r="P336" s="36"/>
      <c r="Q336" s="36"/>
      <c r="R336" s="36"/>
    </row>
    <row r="337" spans="1:18" s="7" customFormat="1" ht="46.5" customHeight="1">
      <c r="A337" s="29">
        <v>41</v>
      </c>
      <c r="B337" s="99" t="s">
        <v>196</v>
      </c>
      <c r="C337" s="66"/>
      <c r="D337" s="87"/>
      <c r="E337" s="66" t="s">
        <v>15</v>
      </c>
      <c r="F337" s="66">
        <v>12</v>
      </c>
      <c r="G337" s="66">
        <v>5006</v>
      </c>
      <c r="H337" s="61" t="s">
        <v>207</v>
      </c>
      <c r="I337" s="66"/>
      <c r="J337" s="61" t="s">
        <v>207</v>
      </c>
      <c r="K337" s="67">
        <v>7.53</v>
      </c>
      <c r="L337" s="68">
        <v>2.6</v>
      </c>
      <c r="M337" s="69">
        <v>436</v>
      </c>
      <c r="N337" s="70">
        <v>298.53</v>
      </c>
      <c r="O337" s="86">
        <f>(K337*N337)*(0.6)</f>
        <v>1348.7585399999998</v>
      </c>
      <c r="P337" s="86">
        <f>L337*N337</f>
        <v>776.178</v>
      </c>
      <c r="Q337" s="86">
        <f>K337*N337</f>
        <v>2247.9309</v>
      </c>
      <c r="R337" s="86">
        <f>Q337+P337</f>
        <v>3024.1088999999997</v>
      </c>
    </row>
    <row r="338" spans="1:18" s="7" customFormat="1" ht="46.5" customHeight="1" hidden="1">
      <c r="A338" s="29"/>
      <c r="B338" s="44"/>
      <c r="C338" s="32"/>
      <c r="D338" s="39"/>
      <c r="E338" s="32"/>
      <c r="F338" s="32"/>
      <c r="G338" s="32"/>
      <c r="H338" s="131"/>
      <c r="I338" s="32"/>
      <c r="J338" s="131"/>
      <c r="K338" s="52"/>
      <c r="L338" s="33"/>
      <c r="M338" s="38"/>
      <c r="N338" s="35"/>
      <c r="O338" s="36"/>
      <c r="P338" s="36"/>
      <c r="Q338" s="36"/>
      <c r="R338" s="36"/>
    </row>
    <row r="339" spans="1:18" s="7" customFormat="1" ht="45.75" customHeight="1">
      <c r="A339" s="29">
        <v>42</v>
      </c>
      <c r="B339" s="99" t="s">
        <v>196</v>
      </c>
      <c r="C339" s="66"/>
      <c r="D339" s="87"/>
      <c r="E339" s="66" t="s">
        <v>15</v>
      </c>
      <c r="F339" s="66">
        <v>12</v>
      </c>
      <c r="G339" s="66">
        <v>5007</v>
      </c>
      <c r="H339" s="61" t="s">
        <v>207</v>
      </c>
      <c r="I339" s="66"/>
      <c r="J339" s="61" t="s">
        <v>207</v>
      </c>
      <c r="K339" s="67">
        <v>7.53</v>
      </c>
      <c r="L339" s="68">
        <v>2.6</v>
      </c>
      <c r="M339" s="69">
        <v>810</v>
      </c>
      <c r="N339" s="70">
        <v>597.46</v>
      </c>
      <c r="O339" s="86">
        <f>(K339*N339)*(0.6)</f>
        <v>2699.3242800000003</v>
      </c>
      <c r="P339" s="86">
        <f>L339*N339</f>
        <v>1553.3960000000002</v>
      </c>
      <c r="Q339" s="86">
        <f>K339*N339</f>
        <v>4498.8738</v>
      </c>
      <c r="R339" s="86">
        <f>Q339+P339</f>
        <v>6052.2698</v>
      </c>
    </row>
    <row r="340" spans="1:18" s="7" customFormat="1" ht="3" customHeight="1" hidden="1">
      <c r="A340" s="29"/>
      <c r="B340" s="44"/>
      <c r="C340" s="32"/>
      <c r="D340" s="39"/>
      <c r="E340" s="32"/>
      <c r="F340" s="32"/>
      <c r="G340" s="32"/>
      <c r="H340" s="131"/>
      <c r="I340" s="32"/>
      <c r="J340" s="131"/>
      <c r="K340" s="52"/>
      <c r="L340" s="33"/>
      <c r="M340" s="38"/>
      <c r="N340" s="35"/>
      <c r="O340" s="36"/>
      <c r="P340" s="36"/>
      <c r="Q340" s="36"/>
      <c r="R340" s="36"/>
    </row>
    <row r="341" spans="1:18" s="7" customFormat="1" ht="46.5" customHeight="1">
      <c r="A341" s="29">
        <v>43</v>
      </c>
      <c r="B341" s="99" t="s">
        <v>196</v>
      </c>
      <c r="C341" s="66"/>
      <c r="D341" s="87"/>
      <c r="E341" s="66" t="s">
        <v>15</v>
      </c>
      <c r="F341" s="66">
        <v>12</v>
      </c>
      <c r="G341" s="66">
        <v>5008</v>
      </c>
      <c r="H341" s="61" t="s">
        <v>207</v>
      </c>
      <c r="I341" s="66"/>
      <c r="J341" s="61" t="s">
        <v>207</v>
      </c>
      <c r="K341" s="67">
        <v>7.53</v>
      </c>
      <c r="L341" s="68">
        <v>2.6</v>
      </c>
      <c r="M341" s="69">
        <v>728</v>
      </c>
      <c r="N341" s="70">
        <v>472.38</v>
      </c>
      <c r="O341" s="86">
        <f>(K341*N341)*(0.6)</f>
        <v>2134.21284</v>
      </c>
      <c r="P341" s="86">
        <f>L341*N341</f>
        <v>1228.188</v>
      </c>
      <c r="Q341" s="86">
        <f>K341*N341</f>
        <v>3557.0214</v>
      </c>
      <c r="R341" s="86">
        <f>Q341+P341</f>
        <v>4785.2094</v>
      </c>
    </row>
    <row r="342" spans="1:18" s="7" customFormat="1" ht="46.5" customHeight="1" hidden="1">
      <c r="A342" s="29"/>
      <c r="B342" s="44"/>
      <c r="C342" s="32"/>
      <c r="D342" s="39"/>
      <c r="E342" s="32"/>
      <c r="F342" s="32"/>
      <c r="G342" s="32"/>
      <c r="H342" s="131"/>
      <c r="I342" s="32"/>
      <c r="J342" s="131"/>
      <c r="K342" s="52"/>
      <c r="L342" s="33"/>
      <c r="M342" s="38"/>
      <c r="N342" s="35"/>
      <c r="O342" s="36"/>
      <c r="P342" s="36"/>
      <c r="Q342" s="36"/>
      <c r="R342" s="36"/>
    </row>
    <row r="343" spans="1:18" s="7" customFormat="1" ht="46.5" customHeight="1">
      <c r="A343" s="29">
        <v>44</v>
      </c>
      <c r="B343" s="99" t="s">
        <v>196</v>
      </c>
      <c r="C343" s="66"/>
      <c r="D343" s="87"/>
      <c r="E343" s="66" t="s">
        <v>15</v>
      </c>
      <c r="F343" s="66">
        <v>12</v>
      </c>
      <c r="G343" s="66">
        <v>5009</v>
      </c>
      <c r="H343" s="61" t="s">
        <v>28</v>
      </c>
      <c r="I343" s="66">
        <v>3</v>
      </c>
      <c r="J343" s="61" t="s">
        <v>28</v>
      </c>
      <c r="K343" s="67">
        <v>7.53</v>
      </c>
      <c r="L343" s="68">
        <v>2.6</v>
      </c>
      <c r="M343" s="69">
        <v>495</v>
      </c>
      <c r="N343" s="70">
        <v>368.93</v>
      </c>
      <c r="O343" s="86">
        <f>(K343*N343)*(0.6)</f>
        <v>1666.82574</v>
      </c>
      <c r="P343" s="86">
        <f>L343*N343</f>
        <v>959.2180000000001</v>
      </c>
      <c r="Q343" s="86">
        <f>K343*N343</f>
        <v>2778.0429</v>
      </c>
      <c r="R343" s="86">
        <f>Q343+P343</f>
        <v>3737.2609</v>
      </c>
    </row>
    <row r="344" spans="1:18" s="7" customFormat="1" ht="46.5" customHeight="1" hidden="1">
      <c r="A344" s="29"/>
      <c r="B344" s="44"/>
      <c r="C344" s="32"/>
      <c r="D344" s="39"/>
      <c r="E344" s="32"/>
      <c r="F344" s="32"/>
      <c r="G344" s="32"/>
      <c r="H344" s="131"/>
      <c r="I344" s="32"/>
      <c r="J344" s="131"/>
      <c r="K344" s="52"/>
      <c r="L344" s="33"/>
      <c r="M344" s="38"/>
      <c r="N344" s="35"/>
      <c r="O344" s="36"/>
      <c r="P344" s="36"/>
      <c r="Q344" s="36"/>
      <c r="R344" s="36"/>
    </row>
    <row r="345" spans="1:18" s="7" customFormat="1" ht="51" customHeight="1">
      <c r="A345" s="102">
        <v>45</v>
      </c>
      <c r="B345" s="43" t="s">
        <v>178</v>
      </c>
      <c r="C345" s="1" t="s">
        <v>25</v>
      </c>
      <c r="D345" s="62">
        <v>11116</v>
      </c>
      <c r="E345" s="100" t="s">
        <v>15</v>
      </c>
      <c r="F345" s="100">
        <v>12</v>
      </c>
      <c r="G345" s="100">
        <v>5036</v>
      </c>
      <c r="H345" s="100" t="s">
        <v>28</v>
      </c>
      <c r="I345" s="100">
        <v>3</v>
      </c>
      <c r="J345" s="100" t="s">
        <v>28</v>
      </c>
      <c r="K345" s="60">
        <v>7.53</v>
      </c>
      <c r="L345" s="56">
        <v>2.6</v>
      </c>
      <c r="M345" s="58">
        <v>5454</v>
      </c>
      <c r="N345" s="128">
        <v>5454</v>
      </c>
      <c r="O345" s="84">
        <f>K345*M345</f>
        <v>41068.62</v>
      </c>
      <c r="P345" s="84">
        <f>SUM(L345*N345)</f>
        <v>14180.4</v>
      </c>
      <c r="Q345" s="84">
        <f>P345+O345</f>
        <v>55249.020000000004</v>
      </c>
      <c r="R345" s="124">
        <f>SUM(Q345+P345)</f>
        <v>69429.42</v>
      </c>
    </row>
    <row r="346" spans="1:18" s="7" customFormat="1" ht="51" customHeight="1">
      <c r="A346" s="102"/>
      <c r="B346" s="43" t="s">
        <v>179</v>
      </c>
      <c r="C346" s="1" t="s">
        <v>25</v>
      </c>
      <c r="D346" s="62">
        <v>20335</v>
      </c>
      <c r="E346" s="81"/>
      <c r="F346" s="100"/>
      <c r="G346" s="100"/>
      <c r="H346" s="100"/>
      <c r="I346" s="100"/>
      <c r="J346" s="100"/>
      <c r="K346" s="57"/>
      <c r="L346" s="57"/>
      <c r="M346" s="85"/>
      <c r="N346" s="59"/>
      <c r="O346" s="85"/>
      <c r="P346" s="85"/>
      <c r="Q346" s="85"/>
      <c r="R346" s="124"/>
    </row>
    <row r="347" spans="1:18" s="7" customFormat="1" ht="54.75" customHeight="1">
      <c r="A347" s="102"/>
      <c r="B347" s="45" t="s">
        <v>180</v>
      </c>
      <c r="C347" s="1" t="s">
        <v>25</v>
      </c>
      <c r="D347" s="63">
        <v>21764</v>
      </c>
      <c r="E347" s="81"/>
      <c r="F347" s="100"/>
      <c r="G347" s="100"/>
      <c r="H347" s="100"/>
      <c r="I347" s="100"/>
      <c r="J347" s="100"/>
      <c r="K347" s="57"/>
      <c r="L347" s="57"/>
      <c r="M347" s="85"/>
      <c r="N347" s="59"/>
      <c r="O347" s="85"/>
      <c r="P347" s="85"/>
      <c r="Q347" s="85"/>
      <c r="R347" s="124"/>
    </row>
    <row r="348" spans="1:18" s="7" customFormat="1" ht="51" customHeight="1">
      <c r="A348" s="102"/>
      <c r="B348" s="71" t="s">
        <v>181</v>
      </c>
      <c r="C348" s="74" t="s">
        <v>25</v>
      </c>
      <c r="D348" s="72">
        <v>20800</v>
      </c>
      <c r="E348" s="81"/>
      <c r="F348" s="100"/>
      <c r="G348" s="100"/>
      <c r="H348" s="100"/>
      <c r="I348" s="100"/>
      <c r="J348" s="100"/>
      <c r="K348" s="57"/>
      <c r="L348" s="57"/>
      <c r="M348" s="85"/>
      <c r="N348" s="59"/>
      <c r="O348" s="85"/>
      <c r="P348" s="85"/>
      <c r="Q348" s="85"/>
      <c r="R348" s="124"/>
    </row>
    <row r="349" spans="1:18" s="7" customFormat="1" ht="2.25" customHeight="1" hidden="1">
      <c r="A349" s="102"/>
      <c r="B349" s="71"/>
      <c r="C349" s="127"/>
      <c r="D349" s="72"/>
      <c r="E349" s="81"/>
      <c r="F349" s="100"/>
      <c r="G349" s="100"/>
      <c r="H349" s="100"/>
      <c r="I349" s="100"/>
      <c r="J349" s="100"/>
      <c r="K349" s="57"/>
      <c r="L349" s="57"/>
      <c r="M349" s="85"/>
      <c r="N349" s="59"/>
      <c r="O349" s="85"/>
      <c r="P349" s="85"/>
      <c r="Q349" s="85"/>
      <c r="R349" s="124"/>
    </row>
    <row r="350" spans="1:18" s="7" customFormat="1" ht="51" customHeight="1">
      <c r="A350" s="102"/>
      <c r="B350" s="44" t="s">
        <v>182</v>
      </c>
      <c r="C350" s="1" t="s">
        <v>25</v>
      </c>
      <c r="D350" s="30">
        <v>21160</v>
      </c>
      <c r="E350" s="81"/>
      <c r="F350" s="100"/>
      <c r="G350" s="100"/>
      <c r="H350" s="100"/>
      <c r="I350" s="100"/>
      <c r="J350" s="100"/>
      <c r="K350" s="57"/>
      <c r="L350" s="57"/>
      <c r="M350" s="85"/>
      <c r="N350" s="59"/>
      <c r="O350" s="85"/>
      <c r="P350" s="85"/>
      <c r="Q350" s="85"/>
      <c r="R350" s="124"/>
    </row>
    <row r="351" spans="1:18" s="7" customFormat="1" ht="55.5" customHeight="1">
      <c r="A351" s="102"/>
      <c r="B351" s="44" t="s">
        <v>183</v>
      </c>
      <c r="C351" s="1" t="s">
        <v>25</v>
      </c>
      <c r="D351" s="30">
        <v>23051</v>
      </c>
      <c r="E351" s="81"/>
      <c r="F351" s="100"/>
      <c r="G351" s="100"/>
      <c r="H351" s="100"/>
      <c r="I351" s="100"/>
      <c r="J351" s="100"/>
      <c r="K351" s="57"/>
      <c r="L351" s="57"/>
      <c r="M351" s="85"/>
      <c r="N351" s="59"/>
      <c r="O351" s="85"/>
      <c r="P351" s="85"/>
      <c r="Q351" s="85"/>
      <c r="R351" s="125"/>
    </row>
    <row r="352" spans="1:18" s="7" customFormat="1" ht="46.5" customHeight="1">
      <c r="A352" s="127"/>
      <c r="B352" s="44" t="s">
        <v>184</v>
      </c>
      <c r="C352" s="1" t="s">
        <v>25</v>
      </c>
      <c r="D352" s="30">
        <v>24170</v>
      </c>
      <c r="E352" s="81"/>
      <c r="F352" s="100"/>
      <c r="G352" s="100"/>
      <c r="H352" s="100"/>
      <c r="I352" s="100"/>
      <c r="J352" s="100"/>
      <c r="K352" s="57"/>
      <c r="L352" s="57"/>
      <c r="M352" s="85"/>
      <c r="N352" s="59"/>
      <c r="O352" s="85"/>
      <c r="P352" s="85"/>
      <c r="Q352" s="85"/>
      <c r="R352" s="125"/>
    </row>
    <row r="353" spans="1:18" s="7" customFormat="1" ht="57.75" customHeight="1">
      <c r="A353" s="29">
        <v>46</v>
      </c>
      <c r="B353" s="99" t="s">
        <v>210</v>
      </c>
      <c r="C353" s="66"/>
      <c r="D353" s="87"/>
      <c r="E353" s="66" t="s">
        <v>15</v>
      </c>
      <c r="F353" s="66">
        <v>12</v>
      </c>
      <c r="G353" s="66">
        <v>5037</v>
      </c>
      <c r="H353" s="61" t="s">
        <v>16</v>
      </c>
      <c r="I353" s="66">
        <v>3</v>
      </c>
      <c r="J353" s="61" t="s">
        <v>16</v>
      </c>
      <c r="K353" s="67">
        <v>7.53</v>
      </c>
      <c r="L353" s="68">
        <v>2.6</v>
      </c>
      <c r="M353" s="69">
        <v>390</v>
      </c>
      <c r="N353" s="70">
        <v>390</v>
      </c>
      <c r="O353" s="86">
        <f>(K353*N353)*(0.6)</f>
        <v>1762.0200000000002</v>
      </c>
      <c r="P353" s="86">
        <f>L353*N353</f>
        <v>1014</v>
      </c>
      <c r="Q353" s="86">
        <f>K353*N353</f>
        <v>2936.7000000000003</v>
      </c>
      <c r="R353" s="86">
        <f>Q353+P353</f>
        <v>3950.7000000000003</v>
      </c>
    </row>
    <row r="354" spans="1:18" s="7" customFormat="1" ht="46.5" customHeight="1" hidden="1">
      <c r="A354" s="29"/>
      <c r="B354" s="44"/>
      <c r="C354" s="32"/>
      <c r="D354" s="39"/>
      <c r="E354" s="32"/>
      <c r="F354" s="32"/>
      <c r="G354" s="32"/>
      <c r="H354" s="131"/>
      <c r="I354" s="32"/>
      <c r="J354" s="131"/>
      <c r="K354" s="52"/>
      <c r="L354" s="33"/>
      <c r="M354" s="38"/>
      <c r="N354" s="35"/>
      <c r="O354" s="36"/>
      <c r="P354" s="36"/>
      <c r="Q354" s="36"/>
      <c r="R354" s="36"/>
    </row>
    <row r="355" spans="1:18" s="7" customFormat="1" ht="46.5" customHeight="1">
      <c r="A355" s="102">
        <v>47</v>
      </c>
      <c r="B355" s="43" t="s">
        <v>178</v>
      </c>
      <c r="C355" s="1" t="s">
        <v>25</v>
      </c>
      <c r="D355" s="62">
        <v>11116</v>
      </c>
      <c r="E355" s="100" t="s">
        <v>15</v>
      </c>
      <c r="F355" s="100">
        <v>12</v>
      </c>
      <c r="G355" s="100">
        <v>5039</v>
      </c>
      <c r="H355" s="100" t="s">
        <v>16</v>
      </c>
      <c r="I355" s="100">
        <v>3</v>
      </c>
      <c r="J355" s="100" t="s">
        <v>16</v>
      </c>
      <c r="K355" s="60">
        <v>7.53</v>
      </c>
      <c r="L355" s="56">
        <v>2.6</v>
      </c>
      <c r="M355" s="58">
        <v>36117</v>
      </c>
      <c r="N355" s="128">
        <v>35071.09</v>
      </c>
      <c r="O355" s="84">
        <f>K355*M355</f>
        <v>271961.01</v>
      </c>
      <c r="P355" s="84">
        <f>SUM(L355*N355)</f>
        <v>91184.83399999999</v>
      </c>
      <c r="Q355" s="84">
        <f>P355+O355</f>
        <v>363145.844</v>
      </c>
      <c r="R355" s="124">
        <f>SUM(Q355+P355)</f>
        <v>454330.67799999996</v>
      </c>
    </row>
    <row r="356" spans="1:18" s="7" customFormat="1" ht="46.5" customHeight="1">
      <c r="A356" s="102"/>
      <c r="B356" s="43" t="s">
        <v>179</v>
      </c>
      <c r="C356" s="1" t="s">
        <v>25</v>
      </c>
      <c r="D356" s="62">
        <v>20335</v>
      </c>
      <c r="E356" s="81"/>
      <c r="F356" s="100"/>
      <c r="G356" s="100"/>
      <c r="H356" s="100"/>
      <c r="I356" s="100"/>
      <c r="J356" s="100"/>
      <c r="K356" s="57"/>
      <c r="L356" s="57"/>
      <c r="M356" s="85"/>
      <c r="N356" s="59"/>
      <c r="O356" s="85"/>
      <c r="P356" s="85"/>
      <c r="Q356" s="85"/>
      <c r="R356" s="124"/>
    </row>
    <row r="357" spans="1:18" s="7" customFormat="1" ht="46.5" customHeight="1">
      <c r="A357" s="102"/>
      <c r="B357" s="45" t="s">
        <v>180</v>
      </c>
      <c r="C357" s="1" t="s">
        <v>25</v>
      </c>
      <c r="D357" s="63">
        <v>21764</v>
      </c>
      <c r="E357" s="81"/>
      <c r="F357" s="100"/>
      <c r="G357" s="100"/>
      <c r="H357" s="100"/>
      <c r="I357" s="100"/>
      <c r="J357" s="100"/>
      <c r="K357" s="57"/>
      <c r="L357" s="57"/>
      <c r="M357" s="85"/>
      <c r="N357" s="59"/>
      <c r="O357" s="85"/>
      <c r="P357" s="85"/>
      <c r="Q357" s="85"/>
      <c r="R357" s="124"/>
    </row>
    <row r="358" spans="1:18" s="7" customFormat="1" ht="46.5" customHeight="1">
      <c r="A358" s="102"/>
      <c r="B358" s="71" t="s">
        <v>181</v>
      </c>
      <c r="C358" s="74" t="s">
        <v>25</v>
      </c>
      <c r="D358" s="72">
        <v>20800</v>
      </c>
      <c r="E358" s="81"/>
      <c r="F358" s="100"/>
      <c r="G358" s="100"/>
      <c r="H358" s="100"/>
      <c r="I358" s="100"/>
      <c r="J358" s="100"/>
      <c r="K358" s="57"/>
      <c r="L358" s="57"/>
      <c r="M358" s="85"/>
      <c r="N358" s="59"/>
      <c r="O358" s="85"/>
      <c r="P358" s="85"/>
      <c r="Q358" s="85"/>
      <c r="R358" s="124"/>
    </row>
    <row r="359" spans="1:18" s="7" customFormat="1" ht="6" customHeight="1">
      <c r="A359" s="102"/>
      <c r="B359" s="71"/>
      <c r="C359" s="127"/>
      <c r="D359" s="72"/>
      <c r="E359" s="81"/>
      <c r="F359" s="100"/>
      <c r="G359" s="100"/>
      <c r="H359" s="100"/>
      <c r="I359" s="100"/>
      <c r="J359" s="100"/>
      <c r="K359" s="57"/>
      <c r="L359" s="57"/>
      <c r="M359" s="85"/>
      <c r="N359" s="59"/>
      <c r="O359" s="85"/>
      <c r="P359" s="85"/>
      <c r="Q359" s="85"/>
      <c r="R359" s="124"/>
    </row>
    <row r="360" spans="1:18" s="7" customFormat="1" ht="46.5" customHeight="1">
      <c r="A360" s="102"/>
      <c r="B360" s="44" t="s">
        <v>182</v>
      </c>
      <c r="C360" s="1" t="s">
        <v>25</v>
      </c>
      <c r="D360" s="30">
        <v>21160</v>
      </c>
      <c r="E360" s="81"/>
      <c r="F360" s="100"/>
      <c r="G360" s="100"/>
      <c r="H360" s="100"/>
      <c r="I360" s="100"/>
      <c r="J360" s="100"/>
      <c r="K360" s="57"/>
      <c r="L360" s="57"/>
      <c r="M360" s="85"/>
      <c r="N360" s="59"/>
      <c r="O360" s="85"/>
      <c r="P360" s="85"/>
      <c r="Q360" s="85"/>
      <c r="R360" s="124"/>
    </row>
    <row r="361" spans="1:18" s="7" customFormat="1" ht="46.5" customHeight="1">
      <c r="A361" s="102"/>
      <c r="B361" s="44" t="s">
        <v>183</v>
      </c>
      <c r="C361" s="1" t="s">
        <v>25</v>
      </c>
      <c r="D361" s="30">
        <v>23051</v>
      </c>
      <c r="E361" s="81"/>
      <c r="F361" s="100"/>
      <c r="G361" s="100"/>
      <c r="H361" s="100"/>
      <c r="I361" s="100"/>
      <c r="J361" s="100"/>
      <c r="K361" s="57"/>
      <c r="L361" s="57"/>
      <c r="M361" s="85"/>
      <c r="N361" s="59"/>
      <c r="O361" s="85"/>
      <c r="P361" s="85"/>
      <c r="Q361" s="85"/>
      <c r="R361" s="125"/>
    </row>
    <row r="362" spans="1:18" s="7" customFormat="1" ht="46.5" customHeight="1">
      <c r="A362" s="102"/>
      <c r="B362" s="44" t="s">
        <v>184</v>
      </c>
      <c r="C362" s="1" t="s">
        <v>25</v>
      </c>
      <c r="D362" s="30">
        <v>24170</v>
      </c>
      <c r="E362" s="81"/>
      <c r="F362" s="100"/>
      <c r="G362" s="100"/>
      <c r="H362" s="100"/>
      <c r="I362" s="100"/>
      <c r="J362" s="100"/>
      <c r="K362" s="57"/>
      <c r="L362" s="57"/>
      <c r="M362" s="85"/>
      <c r="N362" s="59"/>
      <c r="O362" s="85"/>
      <c r="P362" s="85"/>
      <c r="Q362" s="85"/>
      <c r="R362" s="125"/>
    </row>
    <row r="363" spans="1:18" s="7" customFormat="1" ht="59.25" customHeight="1">
      <c r="A363" s="29">
        <v>48</v>
      </c>
      <c r="B363" s="99" t="s">
        <v>210</v>
      </c>
      <c r="C363" s="1"/>
      <c r="D363" s="30"/>
      <c r="E363" s="66" t="s">
        <v>15</v>
      </c>
      <c r="F363" s="32">
        <v>12</v>
      </c>
      <c r="G363" s="32">
        <v>5040</v>
      </c>
      <c r="H363" s="32" t="s">
        <v>16</v>
      </c>
      <c r="I363" s="32">
        <v>3</v>
      </c>
      <c r="J363" s="32" t="s">
        <v>16</v>
      </c>
      <c r="K363" s="67">
        <v>7.53</v>
      </c>
      <c r="L363" s="68">
        <v>2.6</v>
      </c>
      <c r="M363" s="69">
        <v>120</v>
      </c>
      <c r="N363" s="70">
        <v>120</v>
      </c>
      <c r="O363" s="86">
        <f>(K363*N363)*(0.6)</f>
        <v>542.16</v>
      </c>
      <c r="P363" s="86">
        <f>L363*N363</f>
        <v>312</v>
      </c>
      <c r="Q363" s="86">
        <f>K363*N363</f>
        <v>903.6</v>
      </c>
      <c r="R363" s="86">
        <f>Q363+P363</f>
        <v>1215.6</v>
      </c>
    </row>
    <row r="364" spans="1:18" s="10" customFormat="1" ht="30.75" customHeight="1">
      <c r="A364" s="40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41">
        <f>SUM(O201:O229)</f>
        <v>32942.54519999999</v>
      </c>
      <c r="P364" s="41">
        <f>SUM(P201:P363)</f>
        <v>293992.52999999997</v>
      </c>
      <c r="Q364" s="42">
        <f>SUM(Q201:Q363)</f>
        <v>980007.6728</v>
      </c>
      <c r="R364" s="42">
        <f>SUM(R201:R363)</f>
        <v>1274000.2028</v>
      </c>
    </row>
    <row r="365" spans="2:18" s="7" customFormat="1" ht="15">
      <c r="B365" s="11"/>
      <c r="C365" s="4"/>
      <c r="D365" s="8"/>
      <c r="G365" s="5"/>
      <c r="L365" s="12"/>
      <c r="M365" s="6"/>
      <c r="N365" s="13"/>
      <c r="O365" s="14"/>
      <c r="P365" s="14"/>
      <c r="Q365" s="14"/>
      <c r="R365" s="14"/>
    </row>
    <row r="366" spans="2:18" s="1" customFormat="1" ht="23.25">
      <c r="B366" s="104" t="s">
        <v>211</v>
      </c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 s="1" customFormat="1" ht="23.25">
      <c r="B367" s="104" t="s">
        <v>212</v>
      </c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1:18" s="2" customFormat="1" ht="24" customHeight="1">
      <c r="A368" s="108" t="s">
        <v>0</v>
      </c>
      <c r="B368" s="105" t="s">
        <v>1</v>
      </c>
      <c r="C368" s="105"/>
      <c r="D368" s="105"/>
      <c r="E368" s="108" t="s">
        <v>2</v>
      </c>
      <c r="F368" s="109" t="s">
        <v>30</v>
      </c>
      <c r="G368" s="109"/>
      <c r="H368" s="109"/>
      <c r="I368" s="109"/>
      <c r="J368" s="105" t="s">
        <v>3</v>
      </c>
      <c r="K368" s="105"/>
      <c r="L368" s="105"/>
      <c r="M368" s="105"/>
      <c r="N368" s="105"/>
      <c r="O368" s="106" t="s">
        <v>34</v>
      </c>
      <c r="P368" s="107"/>
      <c r="Q368" s="107"/>
      <c r="R368" s="106" t="s">
        <v>4</v>
      </c>
    </row>
    <row r="369" spans="1:18" s="2" customFormat="1" ht="20.25" customHeight="1">
      <c r="A369" s="108"/>
      <c r="B369" s="105"/>
      <c r="C369" s="105"/>
      <c r="D369" s="105"/>
      <c r="E369" s="108"/>
      <c r="F369" s="109"/>
      <c r="G369" s="109"/>
      <c r="H369" s="109"/>
      <c r="I369" s="109"/>
      <c r="J369" s="105"/>
      <c r="K369" s="105"/>
      <c r="L369" s="105"/>
      <c r="M369" s="105"/>
      <c r="N369" s="105"/>
      <c r="O369" s="28"/>
      <c r="P369" s="106"/>
      <c r="Q369" s="106"/>
      <c r="R369" s="106"/>
    </row>
    <row r="370" spans="1:18" s="2" customFormat="1" ht="78.75" customHeight="1">
      <c r="A370" s="108"/>
      <c r="B370" s="105"/>
      <c r="C370" s="105"/>
      <c r="D370" s="105"/>
      <c r="E370" s="108"/>
      <c r="F370" s="25" t="s">
        <v>5</v>
      </c>
      <c r="G370" s="25" t="s">
        <v>6</v>
      </c>
      <c r="H370" s="25" t="s">
        <v>7</v>
      </c>
      <c r="I370" s="25" t="s">
        <v>8</v>
      </c>
      <c r="J370" s="24" t="s">
        <v>9</v>
      </c>
      <c r="K370" s="24" t="s">
        <v>21</v>
      </c>
      <c r="L370" s="26" t="s">
        <v>10</v>
      </c>
      <c r="M370" s="27" t="s">
        <v>11</v>
      </c>
      <c r="N370" s="27" t="s">
        <v>12</v>
      </c>
      <c r="O370" s="28" t="s">
        <v>19</v>
      </c>
      <c r="P370" s="28" t="s">
        <v>20</v>
      </c>
      <c r="Q370" s="28" t="s">
        <v>18</v>
      </c>
      <c r="R370" s="106"/>
    </row>
    <row r="371" spans="1:18" s="3" customFormat="1" ht="31.5" customHeight="1">
      <c r="A371" s="161"/>
      <c r="B371" s="160" t="s">
        <v>13</v>
      </c>
      <c r="C371" s="162" t="s">
        <v>14</v>
      </c>
      <c r="D371" s="162"/>
      <c r="E371" s="161">
        <v>2</v>
      </c>
      <c r="F371" s="161">
        <v>4</v>
      </c>
      <c r="G371" s="161">
        <v>5</v>
      </c>
      <c r="H371" s="161">
        <v>6</v>
      </c>
      <c r="I371" s="161">
        <v>7</v>
      </c>
      <c r="J371" s="161">
        <v>8</v>
      </c>
      <c r="K371" s="161" t="s">
        <v>22</v>
      </c>
      <c r="L371" s="163" t="s">
        <v>23</v>
      </c>
      <c r="M371" s="164">
        <v>11</v>
      </c>
      <c r="N371" s="165">
        <v>12</v>
      </c>
      <c r="O371" s="161" t="s">
        <v>35</v>
      </c>
      <c r="P371" s="161" t="s">
        <v>31</v>
      </c>
      <c r="Q371" s="161" t="s">
        <v>32</v>
      </c>
      <c r="R371" s="161" t="s">
        <v>33</v>
      </c>
    </row>
    <row r="372" spans="1:18" s="7" customFormat="1" ht="38.25" customHeight="1">
      <c r="A372" s="49">
        <v>1</v>
      </c>
      <c r="B372" s="45" t="s">
        <v>213</v>
      </c>
      <c r="C372" s="48"/>
      <c r="D372" s="48"/>
      <c r="E372" s="32" t="s">
        <v>41</v>
      </c>
      <c r="F372" s="32">
        <v>12</v>
      </c>
      <c r="G372" s="32">
        <v>53</v>
      </c>
      <c r="H372" s="32" t="s">
        <v>214</v>
      </c>
      <c r="I372" s="32"/>
      <c r="J372" s="32" t="s">
        <v>215</v>
      </c>
      <c r="K372" s="37">
        <v>7.53</v>
      </c>
      <c r="L372" s="33">
        <v>2.6</v>
      </c>
      <c r="M372" s="34">
        <v>4889</v>
      </c>
      <c r="N372" s="34">
        <v>4889</v>
      </c>
      <c r="O372" s="36">
        <f aca="true" t="shared" si="12" ref="O372:O404">(K372*N372)*(0.6)</f>
        <v>22088.501999999997</v>
      </c>
      <c r="P372" s="36">
        <f aca="true" t="shared" si="13" ref="P372:P404">L372*N372</f>
        <v>12711.4</v>
      </c>
      <c r="Q372" s="36">
        <f aca="true" t="shared" si="14" ref="Q372:Q404">K372*N372</f>
        <v>36814.17</v>
      </c>
      <c r="R372" s="36">
        <f aca="true" t="shared" si="15" ref="R372:R404">Q372+P372</f>
        <v>49525.57</v>
      </c>
    </row>
    <row r="373" spans="1:18" s="7" customFormat="1" ht="23.25" customHeight="1">
      <c r="A373" s="102">
        <v>2</v>
      </c>
      <c r="B373" s="71" t="s">
        <v>216</v>
      </c>
      <c r="C373" s="100" t="s">
        <v>27</v>
      </c>
      <c r="D373" s="72">
        <v>18161</v>
      </c>
      <c r="E373" s="100" t="s">
        <v>15</v>
      </c>
      <c r="F373" s="100">
        <v>12</v>
      </c>
      <c r="G373" s="100">
        <v>117</v>
      </c>
      <c r="H373" s="130" t="s">
        <v>26</v>
      </c>
      <c r="I373" s="100">
        <v>2</v>
      </c>
      <c r="J373" s="130" t="s">
        <v>16</v>
      </c>
      <c r="K373" s="101">
        <v>7.53</v>
      </c>
      <c r="L373" s="126">
        <v>2.6</v>
      </c>
      <c r="M373" s="103">
        <v>7715</v>
      </c>
      <c r="N373" s="103">
        <v>7715</v>
      </c>
      <c r="O373" s="124">
        <f t="shared" si="12"/>
        <v>34856.37</v>
      </c>
      <c r="P373" s="124">
        <f t="shared" si="13"/>
        <v>20059</v>
      </c>
      <c r="Q373" s="124">
        <f t="shared" si="14"/>
        <v>58093.950000000004</v>
      </c>
      <c r="R373" s="124">
        <f t="shared" si="15"/>
        <v>78152.95000000001</v>
      </c>
    </row>
    <row r="374" spans="1:18" s="7" customFormat="1" ht="19.5" customHeight="1">
      <c r="A374" s="102"/>
      <c r="B374" s="71"/>
      <c r="C374" s="100"/>
      <c r="D374" s="72"/>
      <c r="E374" s="100"/>
      <c r="F374" s="100"/>
      <c r="G374" s="100"/>
      <c r="H374" s="130"/>
      <c r="I374" s="100"/>
      <c r="J374" s="130"/>
      <c r="K374" s="100"/>
      <c r="L374" s="127"/>
      <c r="M374" s="103"/>
      <c r="N374" s="103"/>
      <c r="O374" s="125"/>
      <c r="P374" s="125"/>
      <c r="Q374" s="125"/>
      <c r="R374" s="125"/>
    </row>
    <row r="375" spans="1:18" s="7" customFormat="1" ht="39.75" customHeight="1">
      <c r="A375" s="102">
        <v>3</v>
      </c>
      <c r="B375" s="44" t="s">
        <v>238</v>
      </c>
      <c r="C375" s="1" t="s">
        <v>57</v>
      </c>
      <c r="D375" s="30">
        <v>20977</v>
      </c>
      <c r="E375" s="100" t="s">
        <v>15</v>
      </c>
      <c r="F375" s="100">
        <v>12</v>
      </c>
      <c r="G375" s="100">
        <v>5023</v>
      </c>
      <c r="H375" s="130" t="s">
        <v>153</v>
      </c>
      <c r="I375" s="100">
        <v>2</v>
      </c>
      <c r="J375" s="130" t="s">
        <v>16</v>
      </c>
      <c r="K375" s="101">
        <v>7.53</v>
      </c>
      <c r="L375" s="126">
        <v>2.6</v>
      </c>
      <c r="M375" s="128">
        <v>2058</v>
      </c>
      <c r="N375" s="128">
        <v>924.58</v>
      </c>
      <c r="O375" s="124">
        <f t="shared" si="12"/>
        <v>4177.25244</v>
      </c>
      <c r="P375" s="124">
        <f t="shared" si="13"/>
        <v>2403.9080000000004</v>
      </c>
      <c r="Q375" s="124">
        <f t="shared" si="14"/>
        <v>6962.0874</v>
      </c>
      <c r="R375" s="124">
        <f t="shared" si="15"/>
        <v>9365.9954</v>
      </c>
    </row>
    <row r="376" spans="1:18" s="7" customFormat="1" ht="46.5" customHeight="1">
      <c r="A376" s="102"/>
      <c r="B376" s="71" t="s">
        <v>218</v>
      </c>
      <c r="C376" s="74" t="s">
        <v>27</v>
      </c>
      <c r="D376" s="75">
        <v>18161</v>
      </c>
      <c r="E376" s="100"/>
      <c r="F376" s="100"/>
      <c r="G376" s="100"/>
      <c r="H376" s="130"/>
      <c r="I376" s="100"/>
      <c r="J376" s="130"/>
      <c r="K376" s="100"/>
      <c r="L376" s="81"/>
      <c r="M376" s="128"/>
      <c r="N376" s="128"/>
      <c r="O376" s="125"/>
      <c r="P376" s="125"/>
      <c r="Q376" s="125"/>
      <c r="R376" s="125"/>
    </row>
    <row r="377" spans="1:18" s="7" customFormat="1" ht="3.75" customHeight="1" hidden="1">
      <c r="A377" s="102"/>
      <c r="B377" s="71"/>
      <c r="C377" s="74"/>
      <c r="D377" s="75"/>
      <c r="E377" s="100"/>
      <c r="F377" s="100"/>
      <c r="G377" s="100"/>
      <c r="H377" s="130"/>
      <c r="I377" s="100"/>
      <c r="J377" s="130"/>
      <c r="K377" s="127"/>
      <c r="L377" s="127"/>
      <c r="M377" s="128"/>
      <c r="N377" s="128"/>
      <c r="O377" s="36">
        <f t="shared" si="12"/>
        <v>0</v>
      </c>
      <c r="P377" s="36">
        <f t="shared" si="13"/>
        <v>0</v>
      </c>
      <c r="Q377" s="36">
        <f t="shared" si="14"/>
        <v>0</v>
      </c>
      <c r="R377" s="36">
        <f t="shared" si="15"/>
        <v>0</v>
      </c>
    </row>
    <row r="378" spans="1:18" s="7" customFormat="1" ht="18.75" customHeight="1" hidden="1">
      <c r="A378" s="102"/>
      <c r="B378" s="71"/>
      <c r="C378" s="74"/>
      <c r="D378" s="75"/>
      <c r="E378" s="100"/>
      <c r="F378" s="100"/>
      <c r="G378" s="100"/>
      <c r="H378" s="130"/>
      <c r="I378" s="100"/>
      <c r="J378" s="130"/>
      <c r="K378" s="127"/>
      <c r="L378" s="127"/>
      <c r="M378" s="128"/>
      <c r="N378" s="128"/>
      <c r="O378" s="36">
        <f t="shared" si="12"/>
        <v>0</v>
      </c>
      <c r="P378" s="36">
        <f t="shared" si="13"/>
        <v>0</v>
      </c>
      <c r="Q378" s="36">
        <f t="shared" si="14"/>
        <v>0</v>
      </c>
      <c r="R378" s="36">
        <f t="shared" si="15"/>
        <v>0</v>
      </c>
    </row>
    <row r="379" spans="1:18" s="7" customFormat="1" ht="30" customHeight="1" hidden="1">
      <c r="A379" s="102"/>
      <c r="B379" s="44"/>
      <c r="C379" s="1"/>
      <c r="D379" s="30"/>
      <c r="E379" s="100"/>
      <c r="F379" s="100"/>
      <c r="G379" s="100"/>
      <c r="H379" s="130"/>
      <c r="I379" s="100"/>
      <c r="J379" s="130"/>
      <c r="K379" s="32"/>
      <c r="L379" s="33">
        <v>2.6</v>
      </c>
      <c r="M379" s="128"/>
      <c r="N379" s="128"/>
      <c r="O379" s="36">
        <f t="shared" si="12"/>
        <v>0</v>
      </c>
      <c r="P379" s="36">
        <f t="shared" si="13"/>
        <v>0</v>
      </c>
      <c r="Q379" s="36">
        <f t="shared" si="14"/>
        <v>0</v>
      </c>
      <c r="R379" s="36">
        <f t="shared" si="15"/>
        <v>0</v>
      </c>
    </row>
    <row r="380" spans="1:18" s="9" customFormat="1" ht="36.75" customHeight="1">
      <c r="A380" s="29">
        <v>4</v>
      </c>
      <c r="B380" s="71" t="s">
        <v>219</v>
      </c>
      <c r="C380" s="74" t="s">
        <v>27</v>
      </c>
      <c r="D380" s="75">
        <v>18161</v>
      </c>
      <c r="E380" s="32" t="s">
        <v>15</v>
      </c>
      <c r="F380" s="32">
        <v>12</v>
      </c>
      <c r="G380" s="32">
        <v>128</v>
      </c>
      <c r="H380" s="130" t="s">
        <v>26</v>
      </c>
      <c r="I380" s="32">
        <v>2</v>
      </c>
      <c r="J380" s="130" t="s">
        <v>26</v>
      </c>
      <c r="K380" s="52">
        <v>7.53</v>
      </c>
      <c r="L380" s="33">
        <v>2.6</v>
      </c>
      <c r="M380" s="54">
        <v>10905</v>
      </c>
      <c r="N380" s="54">
        <v>10905</v>
      </c>
      <c r="O380" s="36">
        <f t="shared" si="12"/>
        <v>49268.79</v>
      </c>
      <c r="P380" s="36">
        <f t="shared" si="13"/>
        <v>28353</v>
      </c>
      <c r="Q380" s="36">
        <f t="shared" si="14"/>
        <v>82114.65000000001</v>
      </c>
      <c r="R380" s="36">
        <f t="shared" si="15"/>
        <v>110467.65000000001</v>
      </c>
    </row>
    <row r="381" spans="1:18" s="7" customFormat="1" ht="39" customHeight="1" hidden="1">
      <c r="A381" s="29">
        <v>14</v>
      </c>
      <c r="B381" s="71"/>
      <c r="C381" s="74"/>
      <c r="D381" s="75"/>
      <c r="E381" s="32" t="s">
        <v>15</v>
      </c>
      <c r="F381" s="32">
        <v>8</v>
      </c>
      <c r="G381" s="32">
        <v>219</v>
      </c>
      <c r="H381" s="130"/>
      <c r="I381" s="32">
        <v>3</v>
      </c>
      <c r="J381" s="130"/>
      <c r="K381" s="52">
        <v>8.84</v>
      </c>
      <c r="L381" s="33">
        <v>2.6</v>
      </c>
      <c r="M381" s="54">
        <v>27</v>
      </c>
      <c r="N381" s="54">
        <v>27</v>
      </c>
      <c r="O381" s="36">
        <f t="shared" si="12"/>
        <v>143.208</v>
      </c>
      <c r="P381" s="36">
        <f t="shared" si="13"/>
        <v>70.2</v>
      </c>
      <c r="Q381" s="36">
        <f t="shared" si="14"/>
        <v>238.68</v>
      </c>
      <c r="R381" s="36">
        <f t="shared" si="15"/>
        <v>308.88</v>
      </c>
    </row>
    <row r="382" spans="1:18" s="7" customFormat="1" ht="37.5" customHeight="1" hidden="1">
      <c r="A382" s="50">
        <v>15</v>
      </c>
      <c r="B382" s="71"/>
      <c r="C382" s="74"/>
      <c r="D382" s="75"/>
      <c r="E382" s="32" t="s">
        <v>15</v>
      </c>
      <c r="F382" s="47">
        <v>8</v>
      </c>
      <c r="G382" s="47">
        <v>246</v>
      </c>
      <c r="H382" s="46" t="s">
        <v>28</v>
      </c>
      <c r="I382" s="47">
        <v>1</v>
      </c>
      <c r="J382" s="46" t="s">
        <v>28</v>
      </c>
      <c r="K382" s="52">
        <v>8.84</v>
      </c>
      <c r="L382" s="51">
        <v>2.6</v>
      </c>
      <c r="M382" s="53">
        <v>64</v>
      </c>
      <c r="N382" s="53">
        <v>6846</v>
      </c>
      <c r="O382" s="36">
        <f t="shared" si="12"/>
        <v>36311.184</v>
      </c>
      <c r="P382" s="36">
        <f t="shared" si="13"/>
        <v>17799.600000000002</v>
      </c>
      <c r="Q382" s="36">
        <f t="shared" si="14"/>
        <v>60518.64</v>
      </c>
      <c r="R382" s="36">
        <f t="shared" si="15"/>
        <v>78318.24</v>
      </c>
    </row>
    <row r="383" spans="1:18" s="7" customFormat="1" ht="40.5" customHeight="1">
      <c r="A383" s="29">
        <v>5</v>
      </c>
      <c r="B383" s="71" t="s">
        <v>219</v>
      </c>
      <c r="C383" s="74" t="s">
        <v>27</v>
      </c>
      <c r="D383" s="75">
        <v>18161</v>
      </c>
      <c r="E383" s="32" t="s">
        <v>15</v>
      </c>
      <c r="F383" s="32">
        <v>12</v>
      </c>
      <c r="G383" s="32">
        <v>145</v>
      </c>
      <c r="H383" s="5" t="s">
        <v>26</v>
      </c>
      <c r="I383" s="32">
        <v>2</v>
      </c>
      <c r="J383" s="5" t="s">
        <v>26</v>
      </c>
      <c r="K383" s="52">
        <v>7.53</v>
      </c>
      <c r="L383" s="33">
        <v>2.6</v>
      </c>
      <c r="M383" s="54">
        <v>3060</v>
      </c>
      <c r="N383" s="54">
        <v>3060</v>
      </c>
      <c r="O383" s="36">
        <f t="shared" si="12"/>
        <v>13825.08</v>
      </c>
      <c r="P383" s="36">
        <f t="shared" si="13"/>
        <v>7956</v>
      </c>
      <c r="Q383" s="36">
        <f t="shared" si="14"/>
        <v>23041.8</v>
      </c>
      <c r="R383" s="36">
        <f t="shared" si="15"/>
        <v>30997.8</v>
      </c>
    </row>
    <row r="384" spans="1:18" s="7" customFormat="1" ht="38.25" customHeight="1" hidden="1">
      <c r="A384" s="102">
        <v>17</v>
      </c>
      <c r="B384" s="71"/>
      <c r="C384" s="74"/>
      <c r="D384" s="75"/>
      <c r="E384" s="100" t="s">
        <v>15</v>
      </c>
      <c r="F384" s="100">
        <v>8</v>
      </c>
      <c r="G384" s="100">
        <v>284</v>
      </c>
      <c r="H384" s="130" t="s">
        <v>28</v>
      </c>
      <c r="I384" s="100">
        <v>1</v>
      </c>
      <c r="J384" s="130" t="s">
        <v>28</v>
      </c>
      <c r="K384" s="101">
        <v>8.84</v>
      </c>
      <c r="L384" s="126">
        <v>2.6</v>
      </c>
      <c r="M384" s="128">
        <v>5390</v>
      </c>
      <c r="N384" s="128">
        <v>5390</v>
      </c>
      <c r="O384" s="36">
        <f t="shared" si="12"/>
        <v>28588.559999999998</v>
      </c>
      <c r="P384" s="36">
        <f t="shared" si="13"/>
        <v>14014</v>
      </c>
      <c r="Q384" s="36">
        <f t="shared" si="14"/>
        <v>47647.6</v>
      </c>
      <c r="R384" s="36">
        <f t="shared" si="15"/>
        <v>61661.6</v>
      </c>
    </row>
    <row r="385" spans="1:18" s="7" customFormat="1" ht="38.25" customHeight="1" hidden="1">
      <c r="A385" s="102"/>
      <c r="B385" s="71"/>
      <c r="C385" s="74"/>
      <c r="D385" s="75"/>
      <c r="E385" s="127"/>
      <c r="F385" s="100"/>
      <c r="G385" s="100"/>
      <c r="H385" s="130"/>
      <c r="I385" s="100"/>
      <c r="J385" s="130"/>
      <c r="K385" s="100"/>
      <c r="L385" s="126"/>
      <c r="M385" s="128"/>
      <c r="N385" s="128"/>
      <c r="O385" s="36">
        <f t="shared" si="12"/>
        <v>0</v>
      </c>
      <c r="P385" s="36">
        <f t="shared" si="13"/>
        <v>0</v>
      </c>
      <c r="Q385" s="36">
        <f t="shared" si="14"/>
        <v>0</v>
      </c>
      <c r="R385" s="36">
        <f t="shared" si="15"/>
        <v>0</v>
      </c>
    </row>
    <row r="386" spans="1:18" s="7" customFormat="1" ht="46.5" customHeight="1">
      <c r="A386" s="102">
        <v>6</v>
      </c>
      <c r="B386" s="44" t="s">
        <v>220</v>
      </c>
      <c r="C386" s="32" t="s">
        <v>25</v>
      </c>
      <c r="D386" s="39">
        <v>16640</v>
      </c>
      <c r="E386" s="100" t="s">
        <v>15</v>
      </c>
      <c r="F386" s="100">
        <v>12</v>
      </c>
      <c r="G386" s="100">
        <v>198</v>
      </c>
      <c r="H386" s="130" t="s">
        <v>26</v>
      </c>
      <c r="I386" s="100">
        <v>2</v>
      </c>
      <c r="J386" s="130" t="s">
        <v>26</v>
      </c>
      <c r="K386" s="101">
        <v>7.53</v>
      </c>
      <c r="L386" s="126">
        <v>2.6</v>
      </c>
      <c r="M386" s="128">
        <v>630</v>
      </c>
      <c r="N386" s="128">
        <v>630</v>
      </c>
      <c r="O386" s="124">
        <f>(K386*N386)*(0.6)</f>
        <v>2846.34</v>
      </c>
      <c r="P386" s="124">
        <f>L386*N386</f>
        <v>1638</v>
      </c>
      <c r="Q386" s="124">
        <f>K386*N386</f>
        <v>4743.900000000001</v>
      </c>
      <c r="R386" s="124">
        <f>Q386+P386</f>
        <v>6381.900000000001</v>
      </c>
    </row>
    <row r="387" spans="1:18" s="7" customFormat="1" ht="46.5" customHeight="1">
      <c r="A387" s="102"/>
      <c r="B387" s="44" t="s">
        <v>221</v>
      </c>
      <c r="C387" s="32" t="s">
        <v>25</v>
      </c>
      <c r="D387" s="39">
        <v>14718</v>
      </c>
      <c r="E387" s="127"/>
      <c r="F387" s="127"/>
      <c r="G387" s="127"/>
      <c r="H387" s="127"/>
      <c r="I387" s="127"/>
      <c r="J387" s="127"/>
      <c r="K387" s="127"/>
      <c r="L387" s="127"/>
      <c r="M387" s="129"/>
      <c r="N387" s="129"/>
      <c r="O387" s="125"/>
      <c r="P387" s="125"/>
      <c r="Q387" s="125"/>
      <c r="R387" s="125"/>
    </row>
    <row r="388" spans="1:18" s="7" customFormat="1" ht="46.5" customHeight="1">
      <c r="A388" s="102"/>
      <c r="B388" s="44" t="s">
        <v>222</v>
      </c>
      <c r="C388" s="32"/>
      <c r="D388" s="39"/>
      <c r="E388" s="127"/>
      <c r="F388" s="127"/>
      <c r="G388" s="127"/>
      <c r="H388" s="127"/>
      <c r="I388" s="127"/>
      <c r="J388" s="127"/>
      <c r="K388" s="127"/>
      <c r="L388" s="127"/>
      <c r="M388" s="129"/>
      <c r="N388" s="129"/>
      <c r="O388" s="125"/>
      <c r="P388" s="125"/>
      <c r="Q388" s="125"/>
      <c r="R388" s="125"/>
    </row>
    <row r="389" spans="1:18" s="7" customFormat="1" ht="46.5" customHeight="1">
      <c r="A389" s="102"/>
      <c r="B389" s="44" t="s">
        <v>223</v>
      </c>
      <c r="C389" s="32"/>
      <c r="D389" s="39"/>
      <c r="E389" s="127"/>
      <c r="F389" s="127"/>
      <c r="G389" s="127"/>
      <c r="H389" s="127"/>
      <c r="I389" s="127"/>
      <c r="J389" s="127"/>
      <c r="K389" s="127"/>
      <c r="L389" s="127"/>
      <c r="M389" s="129"/>
      <c r="N389" s="129"/>
      <c r="O389" s="125"/>
      <c r="P389" s="125"/>
      <c r="Q389" s="125"/>
      <c r="R389" s="125"/>
    </row>
    <row r="390" spans="1:18" s="7" customFormat="1" ht="44.25" customHeight="1">
      <c r="A390" s="29">
        <v>7</v>
      </c>
      <c r="B390" s="71" t="s">
        <v>224</v>
      </c>
      <c r="C390" s="74" t="s">
        <v>27</v>
      </c>
      <c r="D390" s="75">
        <v>18161</v>
      </c>
      <c r="E390" s="32" t="s">
        <v>15</v>
      </c>
      <c r="F390" s="32">
        <v>12</v>
      </c>
      <c r="G390" s="32">
        <v>199</v>
      </c>
      <c r="H390" s="5" t="s">
        <v>26</v>
      </c>
      <c r="I390" s="32">
        <v>2</v>
      </c>
      <c r="J390" s="5" t="s">
        <v>26</v>
      </c>
      <c r="K390" s="52">
        <v>7.53</v>
      </c>
      <c r="L390" s="33">
        <v>2.6</v>
      </c>
      <c r="M390" s="54">
        <v>474</v>
      </c>
      <c r="N390" s="54">
        <v>474</v>
      </c>
      <c r="O390" s="36">
        <f t="shared" si="12"/>
        <v>2141.532</v>
      </c>
      <c r="P390" s="36">
        <f t="shared" si="13"/>
        <v>1232.4</v>
      </c>
      <c r="Q390" s="36">
        <f t="shared" si="14"/>
        <v>3569.2200000000003</v>
      </c>
      <c r="R390" s="36">
        <f t="shared" si="15"/>
        <v>4801.620000000001</v>
      </c>
    </row>
    <row r="391" spans="1:18" s="7" customFormat="1" ht="46.5" customHeight="1" hidden="1">
      <c r="A391" s="29">
        <v>23</v>
      </c>
      <c r="B391" s="71"/>
      <c r="C391" s="74"/>
      <c r="D391" s="75"/>
      <c r="E391" s="32" t="s">
        <v>15</v>
      </c>
      <c r="F391" s="32">
        <v>8</v>
      </c>
      <c r="G391" s="32">
        <v>5027</v>
      </c>
      <c r="H391" s="5" t="s">
        <v>28</v>
      </c>
      <c r="I391" s="32">
        <v>1</v>
      </c>
      <c r="J391" s="5" t="s">
        <v>28</v>
      </c>
      <c r="K391" s="52">
        <v>8.84</v>
      </c>
      <c r="L391" s="33">
        <v>2.6</v>
      </c>
      <c r="M391" s="54">
        <v>132</v>
      </c>
      <c r="N391" s="54">
        <v>132</v>
      </c>
      <c r="O391" s="36">
        <f t="shared" si="12"/>
        <v>700.1279999999999</v>
      </c>
      <c r="P391" s="36">
        <f t="shared" si="13"/>
        <v>343.2</v>
      </c>
      <c r="Q391" s="36">
        <f t="shared" si="14"/>
        <v>1166.8799999999999</v>
      </c>
      <c r="R391" s="36">
        <f t="shared" si="15"/>
        <v>1510.08</v>
      </c>
    </row>
    <row r="392" spans="1:18" s="7" customFormat="1" ht="46.5" customHeight="1" hidden="1">
      <c r="A392" s="102">
        <v>8</v>
      </c>
      <c r="B392" s="71"/>
      <c r="C392" s="74"/>
      <c r="D392" s="75"/>
      <c r="E392" s="100" t="s">
        <v>15</v>
      </c>
      <c r="F392" s="100">
        <v>12</v>
      </c>
      <c r="G392" s="100">
        <v>267</v>
      </c>
      <c r="H392" s="130" t="s">
        <v>26</v>
      </c>
      <c r="I392" s="100">
        <v>2</v>
      </c>
      <c r="J392" s="130" t="s">
        <v>26</v>
      </c>
      <c r="K392" s="101">
        <v>7.53</v>
      </c>
      <c r="L392" s="126">
        <v>2.6</v>
      </c>
      <c r="M392" s="128">
        <v>3740</v>
      </c>
      <c r="N392" s="128">
        <v>3740</v>
      </c>
      <c r="O392" s="124">
        <f t="shared" si="12"/>
        <v>16897.32</v>
      </c>
      <c r="P392" s="124">
        <f t="shared" si="13"/>
        <v>9724</v>
      </c>
      <c r="Q392" s="124">
        <f t="shared" si="14"/>
        <v>28162.2</v>
      </c>
      <c r="R392" s="124">
        <f t="shared" si="15"/>
        <v>37886.2</v>
      </c>
    </row>
    <row r="393" spans="1:18" s="7" customFormat="1" ht="45.75" customHeight="1">
      <c r="A393" s="127"/>
      <c r="B393" s="71" t="s">
        <v>224</v>
      </c>
      <c r="C393" s="74" t="s">
        <v>27</v>
      </c>
      <c r="D393" s="75">
        <v>18161</v>
      </c>
      <c r="E393" s="127"/>
      <c r="F393" s="127"/>
      <c r="G393" s="127"/>
      <c r="H393" s="127"/>
      <c r="I393" s="127"/>
      <c r="J393" s="127"/>
      <c r="K393" s="127"/>
      <c r="L393" s="127"/>
      <c r="M393" s="129"/>
      <c r="N393" s="129"/>
      <c r="O393" s="125"/>
      <c r="P393" s="125"/>
      <c r="Q393" s="125"/>
      <c r="R393" s="125"/>
    </row>
    <row r="394" spans="1:18" s="7" customFormat="1" ht="46.5" customHeight="1" hidden="1">
      <c r="A394" s="29">
        <v>26</v>
      </c>
      <c r="B394" s="71"/>
      <c r="C394" s="74"/>
      <c r="D394" s="75"/>
      <c r="E394" s="32" t="s">
        <v>15</v>
      </c>
      <c r="F394" s="32">
        <v>8</v>
      </c>
      <c r="G394" s="32">
        <v>66</v>
      </c>
      <c r="H394" s="5" t="s">
        <v>54</v>
      </c>
      <c r="I394" s="32">
        <v>2</v>
      </c>
      <c r="J394" s="5" t="s">
        <v>54</v>
      </c>
      <c r="K394" s="52">
        <v>8.84</v>
      </c>
      <c r="L394" s="33">
        <v>2.6</v>
      </c>
      <c r="M394" s="54">
        <v>3944</v>
      </c>
      <c r="N394" s="54">
        <v>52</v>
      </c>
      <c r="O394" s="36">
        <f t="shared" si="12"/>
        <v>275.808</v>
      </c>
      <c r="P394" s="36">
        <f t="shared" si="13"/>
        <v>135.20000000000002</v>
      </c>
      <c r="Q394" s="36">
        <f t="shared" si="14"/>
        <v>459.68</v>
      </c>
      <c r="R394" s="36">
        <f t="shared" si="15"/>
        <v>594.88</v>
      </c>
    </row>
    <row r="395" spans="1:18" s="7" customFormat="1" ht="46.5" customHeight="1" hidden="1">
      <c r="A395" s="102">
        <v>9</v>
      </c>
      <c r="B395" s="71"/>
      <c r="C395" s="74"/>
      <c r="D395" s="75"/>
      <c r="E395" s="100" t="s">
        <v>15</v>
      </c>
      <c r="F395" s="100">
        <v>12</v>
      </c>
      <c r="G395" s="100">
        <v>268</v>
      </c>
      <c r="H395" s="130" t="s">
        <v>26</v>
      </c>
      <c r="I395" s="100">
        <v>2</v>
      </c>
      <c r="J395" s="130" t="s">
        <v>16</v>
      </c>
      <c r="K395" s="101">
        <v>7.53</v>
      </c>
      <c r="L395" s="126">
        <v>2.6</v>
      </c>
      <c r="M395" s="128">
        <v>3200</v>
      </c>
      <c r="N395" s="128">
        <v>3200</v>
      </c>
      <c r="O395" s="124">
        <f t="shared" si="12"/>
        <v>14457.6</v>
      </c>
      <c r="P395" s="124">
        <f t="shared" si="13"/>
        <v>8320</v>
      </c>
      <c r="Q395" s="124">
        <f t="shared" si="14"/>
        <v>24096</v>
      </c>
      <c r="R395" s="124">
        <f t="shared" si="15"/>
        <v>32416</v>
      </c>
    </row>
    <row r="396" spans="1:18" s="7" customFormat="1" ht="45.75" customHeight="1">
      <c r="A396" s="127"/>
      <c r="B396" s="71" t="s">
        <v>224</v>
      </c>
      <c r="C396" s="74" t="s">
        <v>27</v>
      </c>
      <c r="D396" s="75">
        <v>18161</v>
      </c>
      <c r="E396" s="127"/>
      <c r="F396" s="127"/>
      <c r="G396" s="127"/>
      <c r="H396" s="127"/>
      <c r="I396" s="127"/>
      <c r="J396" s="127"/>
      <c r="K396" s="127"/>
      <c r="L396" s="127"/>
      <c r="M396" s="129"/>
      <c r="N396" s="129"/>
      <c r="O396" s="125"/>
      <c r="P396" s="125"/>
      <c r="Q396" s="125"/>
      <c r="R396" s="125"/>
    </row>
    <row r="397" spans="1:18" s="7" customFormat="1" ht="46.5" customHeight="1" hidden="1">
      <c r="A397" s="102">
        <v>29</v>
      </c>
      <c r="B397" s="71"/>
      <c r="C397" s="74"/>
      <c r="D397" s="75"/>
      <c r="E397" s="100" t="s">
        <v>15</v>
      </c>
      <c r="F397" s="100">
        <v>8</v>
      </c>
      <c r="G397" s="100">
        <v>5021</v>
      </c>
      <c r="H397" s="130" t="s">
        <v>26</v>
      </c>
      <c r="I397" s="100">
        <v>3</v>
      </c>
      <c r="J397" s="130" t="s">
        <v>26</v>
      </c>
      <c r="K397" s="101">
        <v>8.84</v>
      </c>
      <c r="L397" s="126">
        <v>2.6</v>
      </c>
      <c r="M397" s="128">
        <v>7797</v>
      </c>
      <c r="N397" s="128">
        <v>7794</v>
      </c>
      <c r="O397" s="124">
        <f t="shared" si="12"/>
        <v>41339.376</v>
      </c>
      <c r="P397" s="124">
        <f t="shared" si="13"/>
        <v>20264.4</v>
      </c>
      <c r="Q397" s="124">
        <f t="shared" si="14"/>
        <v>68898.95999999999</v>
      </c>
      <c r="R397" s="124">
        <f t="shared" si="15"/>
        <v>89163.35999999999</v>
      </c>
    </row>
    <row r="398" spans="1:18" s="7" customFormat="1" ht="46.5" customHeight="1" hidden="1">
      <c r="A398" s="127"/>
      <c r="B398" s="71"/>
      <c r="C398" s="74"/>
      <c r="D398" s="75"/>
      <c r="E398" s="127"/>
      <c r="F398" s="127"/>
      <c r="G398" s="127"/>
      <c r="H398" s="127"/>
      <c r="I398" s="127"/>
      <c r="J398" s="127"/>
      <c r="K398" s="127"/>
      <c r="L398" s="127"/>
      <c r="M398" s="129"/>
      <c r="N398" s="129"/>
      <c r="O398" s="125"/>
      <c r="P398" s="125"/>
      <c r="Q398" s="125"/>
      <c r="R398" s="125"/>
    </row>
    <row r="399" spans="1:18" s="7" customFormat="1" ht="46.5" customHeight="1">
      <c r="A399" s="102">
        <v>10</v>
      </c>
      <c r="B399" s="44" t="s">
        <v>217</v>
      </c>
      <c r="C399" s="32" t="s">
        <v>57</v>
      </c>
      <c r="D399" s="39">
        <v>20977</v>
      </c>
      <c r="E399" s="100" t="s">
        <v>15</v>
      </c>
      <c r="F399" s="100">
        <v>12</v>
      </c>
      <c r="G399" s="100">
        <v>270</v>
      </c>
      <c r="H399" s="130" t="s">
        <v>26</v>
      </c>
      <c r="I399" s="100">
        <v>2</v>
      </c>
      <c r="J399" s="130" t="s">
        <v>26</v>
      </c>
      <c r="K399" s="101">
        <v>7.53</v>
      </c>
      <c r="L399" s="126">
        <v>2.6</v>
      </c>
      <c r="M399" s="128">
        <v>1088</v>
      </c>
      <c r="N399" s="128">
        <v>1088</v>
      </c>
      <c r="O399" s="124">
        <f t="shared" si="12"/>
        <v>4915.584</v>
      </c>
      <c r="P399" s="124">
        <f t="shared" si="13"/>
        <v>2828.8</v>
      </c>
      <c r="Q399" s="124">
        <f t="shared" si="14"/>
        <v>8192.64</v>
      </c>
      <c r="R399" s="124">
        <f t="shared" si="15"/>
        <v>11021.439999999999</v>
      </c>
    </row>
    <row r="400" spans="1:18" s="7" customFormat="1" ht="46.5" customHeight="1">
      <c r="A400" s="102"/>
      <c r="B400" s="44" t="s">
        <v>218</v>
      </c>
      <c r="C400" s="32" t="s">
        <v>27</v>
      </c>
      <c r="D400" s="39">
        <v>18161</v>
      </c>
      <c r="E400" s="127"/>
      <c r="F400" s="127"/>
      <c r="G400" s="127"/>
      <c r="H400" s="127"/>
      <c r="I400" s="127"/>
      <c r="J400" s="127"/>
      <c r="K400" s="127"/>
      <c r="L400" s="127"/>
      <c r="M400" s="129"/>
      <c r="N400" s="129"/>
      <c r="O400" s="125"/>
      <c r="P400" s="125"/>
      <c r="Q400" s="125"/>
      <c r="R400" s="125"/>
    </row>
    <row r="401" spans="1:18" s="7" customFormat="1" ht="46.5" customHeight="1">
      <c r="A401" s="102">
        <v>11</v>
      </c>
      <c r="B401" s="44" t="s">
        <v>217</v>
      </c>
      <c r="C401" s="32" t="s">
        <v>57</v>
      </c>
      <c r="D401" s="39">
        <v>20977</v>
      </c>
      <c r="E401" s="100" t="s">
        <v>15</v>
      </c>
      <c r="F401" s="100">
        <v>12</v>
      </c>
      <c r="G401" s="100">
        <v>271</v>
      </c>
      <c r="H401" s="130" t="s">
        <v>26</v>
      </c>
      <c r="I401" s="100">
        <v>2</v>
      </c>
      <c r="J401" s="130" t="s">
        <v>26</v>
      </c>
      <c r="K401" s="101">
        <v>7.53</v>
      </c>
      <c r="L401" s="126">
        <v>2.6</v>
      </c>
      <c r="M401" s="128">
        <v>643</v>
      </c>
      <c r="N401" s="128">
        <v>643</v>
      </c>
      <c r="O401" s="124">
        <f t="shared" si="12"/>
        <v>2905.074</v>
      </c>
      <c r="P401" s="124">
        <f t="shared" si="13"/>
        <v>1671.8</v>
      </c>
      <c r="Q401" s="124">
        <f t="shared" si="14"/>
        <v>4841.79</v>
      </c>
      <c r="R401" s="124">
        <f t="shared" si="15"/>
        <v>6513.59</v>
      </c>
    </row>
    <row r="402" spans="1:18" s="7" customFormat="1" ht="51" customHeight="1">
      <c r="A402" s="102"/>
      <c r="B402" s="44" t="s">
        <v>218</v>
      </c>
      <c r="C402" s="32" t="s">
        <v>27</v>
      </c>
      <c r="D402" s="39">
        <v>18161</v>
      </c>
      <c r="E402" s="127"/>
      <c r="F402" s="127"/>
      <c r="G402" s="127"/>
      <c r="H402" s="127"/>
      <c r="I402" s="127"/>
      <c r="J402" s="127"/>
      <c r="K402" s="127"/>
      <c r="L402" s="127"/>
      <c r="M402" s="129"/>
      <c r="N402" s="129"/>
      <c r="O402" s="125"/>
      <c r="P402" s="125"/>
      <c r="Q402" s="125"/>
      <c r="R402" s="125"/>
    </row>
    <row r="403" spans="1:18" s="7" customFormat="1" ht="46.5" customHeight="1" hidden="1">
      <c r="A403" s="127"/>
      <c r="B403" s="44" t="s">
        <v>64</v>
      </c>
      <c r="C403" s="32" t="s">
        <v>25</v>
      </c>
      <c r="D403" s="39">
        <v>14840</v>
      </c>
      <c r="E403" s="127"/>
      <c r="F403" s="127"/>
      <c r="G403" s="127"/>
      <c r="H403" s="127"/>
      <c r="I403" s="127"/>
      <c r="J403" s="127"/>
      <c r="K403" s="127"/>
      <c r="L403" s="127"/>
      <c r="M403" s="129"/>
      <c r="N403" s="129"/>
      <c r="O403" s="125"/>
      <c r="P403" s="125"/>
      <c r="Q403" s="125"/>
      <c r="R403" s="125"/>
    </row>
    <row r="404" spans="1:18" s="7" customFormat="1" ht="46.5" customHeight="1">
      <c r="A404" s="102">
        <v>12</v>
      </c>
      <c r="B404" s="44" t="s">
        <v>217</v>
      </c>
      <c r="C404" s="32" t="s">
        <v>57</v>
      </c>
      <c r="D404" s="39">
        <v>20977</v>
      </c>
      <c r="E404" s="100" t="s">
        <v>15</v>
      </c>
      <c r="F404" s="100">
        <v>12</v>
      </c>
      <c r="G404" s="100">
        <v>272</v>
      </c>
      <c r="H404" s="130" t="s">
        <v>26</v>
      </c>
      <c r="I404" s="100">
        <v>2</v>
      </c>
      <c r="J404" s="130" t="s">
        <v>26</v>
      </c>
      <c r="K404" s="101">
        <v>7.53</v>
      </c>
      <c r="L404" s="126">
        <v>2.6</v>
      </c>
      <c r="M404" s="128">
        <v>964</v>
      </c>
      <c r="N404" s="128">
        <v>534.63</v>
      </c>
      <c r="O404" s="124">
        <f t="shared" si="12"/>
        <v>2415.4583399999997</v>
      </c>
      <c r="P404" s="124">
        <f t="shared" si="13"/>
        <v>1390.038</v>
      </c>
      <c r="Q404" s="124">
        <f t="shared" si="14"/>
        <v>4025.7639</v>
      </c>
      <c r="R404" s="124">
        <f t="shared" si="15"/>
        <v>5415.8019</v>
      </c>
    </row>
    <row r="405" spans="1:18" s="7" customFormat="1" ht="46.5" customHeight="1">
      <c r="A405" s="102"/>
      <c r="B405" s="44" t="s">
        <v>218</v>
      </c>
      <c r="C405" s="32" t="s">
        <v>27</v>
      </c>
      <c r="D405" s="39">
        <v>18161</v>
      </c>
      <c r="E405" s="127"/>
      <c r="F405" s="127"/>
      <c r="G405" s="127"/>
      <c r="H405" s="127"/>
      <c r="I405" s="127"/>
      <c r="J405" s="127"/>
      <c r="K405" s="127"/>
      <c r="L405" s="127"/>
      <c r="M405" s="129"/>
      <c r="N405" s="129"/>
      <c r="O405" s="125"/>
      <c r="P405" s="125"/>
      <c r="Q405" s="125"/>
      <c r="R405" s="125"/>
    </row>
    <row r="406" spans="1:18" s="7" customFormat="1" ht="46.5" customHeight="1">
      <c r="A406" s="29">
        <v>13</v>
      </c>
      <c r="B406" s="45" t="s">
        <v>213</v>
      </c>
      <c r="C406" s="32"/>
      <c r="D406" s="39"/>
      <c r="E406" s="32" t="s">
        <v>15</v>
      </c>
      <c r="F406" s="32">
        <v>12</v>
      </c>
      <c r="G406" s="32">
        <v>293</v>
      </c>
      <c r="H406" s="5" t="s">
        <v>26</v>
      </c>
      <c r="I406" s="32">
        <v>1</v>
      </c>
      <c r="J406" s="5" t="s">
        <v>26</v>
      </c>
      <c r="K406" s="52">
        <v>7.53</v>
      </c>
      <c r="L406" s="33">
        <v>2.6</v>
      </c>
      <c r="M406" s="54">
        <v>4193</v>
      </c>
      <c r="N406" s="54">
        <v>4193</v>
      </c>
      <c r="O406" s="36">
        <f>(K406*N406)*(0.6)</f>
        <v>18943.974</v>
      </c>
      <c r="P406" s="36">
        <f>L406*N406</f>
        <v>10901.800000000001</v>
      </c>
      <c r="Q406" s="36">
        <f>K406*N406</f>
        <v>31573.29</v>
      </c>
      <c r="R406" s="36">
        <f>Q406+P406</f>
        <v>42475.090000000004</v>
      </c>
    </row>
    <row r="407" spans="1:18" s="7" customFormat="1" ht="45.75" customHeight="1">
      <c r="A407" s="29">
        <v>14</v>
      </c>
      <c r="B407" s="71" t="s">
        <v>224</v>
      </c>
      <c r="C407" s="74" t="s">
        <v>27</v>
      </c>
      <c r="D407" s="75">
        <v>18161</v>
      </c>
      <c r="E407" s="32" t="s">
        <v>15</v>
      </c>
      <c r="F407" s="32">
        <v>12</v>
      </c>
      <c r="G407" s="32">
        <v>295</v>
      </c>
      <c r="H407" s="5" t="s">
        <v>16</v>
      </c>
      <c r="I407" s="32">
        <v>2</v>
      </c>
      <c r="J407" s="5" t="s">
        <v>16</v>
      </c>
      <c r="K407" s="52">
        <v>7.53</v>
      </c>
      <c r="L407" s="33">
        <v>2.6</v>
      </c>
      <c r="M407" s="54">
        <v>6940</v>
      </c>
      <c r="N407" s="54">
        <v>6940</v>
      </c>
      <c r="O407" s="36">
        <f>(K407*N407)*(0.6)</f>
        <v>31354.920000000002</v>
      </c>
      <c r="P407" s="36">
        <f>L407*N407</f>
        <v>18044</v>
      </c>
      <c r="Q407" s="36">
        <f>K407*N407</f>
        <v>52258.200000000004</v>
      </c>
      <c r="R407" s="36">
        <f>Q407+P407</f>
        <v>70302.20000000001</v>
      </c>
    </row>
    <row r="408" spans="1:18" s="7" customFormat="1" ht="46.5" customHeight="1" hidden="1">
      <c r="A408" s="102">
        <v>53</v>
      </c>
      <c r="B408" s="71"/>
      <c r="C408" s="74"/>
      <c r="D408" s="75"/>
      <c r="E408" s="100" t="s">
        <v>15</v>
      </c>
      <c r="F408" s="100">
        <v>8</v>
      </c>
      <c r="G408" s="100">
        <v>168</v>
      </c>
      <c r="H408" s="130" t="s">
        <v>26</v>
      </c>
      <c r="I408" s="100">
        <v>2</v>
      </c>
      <c r="J408" s="130" t="s">
        <v>26</v>
      </c>
      <c r="K408" s="101">
        <v>8.84</v>
      </c>
      <c r="L408" s="126">
        <v>2.6</v>
      </c>
      <c r="M408" s="128">
        <v>6035</v>
      </c>
      <c r="N408" s="128">
        <v>6035</v>
      </c>
      <c r="O408" s="124">
        <f>(K408*N408)*(0.6)</f>
        <v>32009.64</v>
      </c>
      <c r="P408" s="124">
        <f>L408*N408</f>
        <v>15691</v>
      </c>
      <c r="Q408" s="124">
        <f>K408*N408</f>
        <v>53349.4</v>
      </c>
      <c r="R408" s="124">
        <f>Q408+P408</f>
        <v>69040.4</v>
      </c>
    </row>
    <row r="409" spans="1:18" s="7" customFormat="1" ht="46.5" customHeight="1" hidden="1">
      <c r="A409" s="102"/>
      <c r="B409" s="71"/>
      <c r="C409" s="74"/>
      <c r="D409" s="75"/>
      <c r="E409" s="127"/>
      <c r="F409" s="127"/>
      <c r="G409" s="127"/>
      <c r="H409" s="127"/>
      <c r="I409" s="127"/>
      <c r="J409" s="127"/>
      <c r="K409" s="127"/>
      <c r="L409" s="127"/>
      <c r="M409" s="129"/>
      <c r="N409" s="129"/>
      <c r="O409" s="125"/>
      <c r="P409" s="125"/>
      <c r="Q409" s="125"/>
      <c r="R409" s="125"/>
    </row>
    <row r="410" spans="1:18" s="7" customFormat="1" ht="44.25" customHeight="1">
      <c r="A410" s="29">
        <v>15</v>
      </c>
      <c r="B410" s="71" t="s">
        <v>224</v>
      </c>
      <c r="C410" s="74" t="s">
        <v>27</v>
      </c>
      <c r="D410" s="75">
        <v>18161</v>
      </c>
      <c r="E410" s="32" t="s">
        <v>15</v>
      </c>
      <c r="F410" s="32">
        <v>12</v>
      </c>
      <c r="G410" s="32">
        <v>297</v>
      </c>
      <c r="H410" s="5" t="s">
        <v>16</v>
      </c>
      <c r="I410" s="32">
        <v>2</v>
      </c>
      <c r="J410" s="5" t="s">
        <v>16</v>
      </c>
      <c r="K410" s="52">
        <v>7.53</v>
      </c>
      <c r="L410" s="33">
        <v>2.6</v>
      </c>
      <c r="M410" s="54">
        <v>2542</v>
      </c>
      <c r="N410" s="54">
        <v>2542</v>
      </c>
      <c r="O410" s="36">
        <f>(K410*N410)*(0.6)</f>
        <v>11484.756000000001</v>
      </c>
      <c r="P410" s="36">
        <f>L410*N410</f>
        <v>6609.2</v>
      </c>
      <c r="Q410" s="36">
        <f>K410*N410</f>
        <v>19141.260000000002</v>
      </c>
      <c r="R410" s="36">
        <f>Q410+P410</f>
        <v>25750.460000000003</v>
      </c>
    </row>
    <row r="411" spans="1:18" s="7" customFormat="1" ht="46.5" customHeight="1" hidden="1">
      <c r="A411" s="29">
        <v>57</v>
      </c>
      <c r="B411" s="71"/>
      <c r="C411" s="74"/>
      <c r="D411" s="75"/>
      <c r="E411" s="100" t="s">
        <v>15</v>
      </c>
      <c r="F411" s="100">
        <v>8</v>
      </c>
      <c r="G411" s="100">
        <v>168</v>
      </c>
      <c r="H411" s="130" t="s">
        <v>26</v>
      </c>
      <c r="I411" s="100">
        <v>2</v>
      </c>
      <c r="J411" s="130" t="s">
        <v>26</v>
      </c>
      <c r="K411" s="101">
        <v>8.84</v>
      </c>
      <c r="L411" s="126">
        <v>2.6</v>
      </c>
      <c r="M411" s="128">
        <v>6035</v>
      </c>
      <c r="N411" s="128">
        <v>6035</v>
      </c>
      <c r="O411" s="124">
        <f>(K411*N411)*(0.6)</f>
        <v>32009.64</v>
      </c>
      <c r="P411" s="124">
        <f>L411*N411</f>
        <v>15691</v>
      </c>
      <c r="Q411" s="124">
        <f>K411*N411</f>
        <v>53349.4</v>
      </c>
      <c r="R411" s="124">
        <f>Q411+P411</f>
        <v>69040.4</v>
      </c>
    </row>
    <row r="412" spans="1:18" s="7" customFormat="1" ht="46.5" customHeight="1" hidden="1">
      <c r="A412" s="29">
        <v>58</v>
      </c>
      <c r="B412" s="71"/>
      <c r="C412" s="74"/>
      <c r="D412" s="75"/>
      <c r="E412" s="127"/>
      <c r="F412" s="127"/>
      <c r="G412" s="127"/>
      <c r="H412" s="127"/>
      <c r="I412" s="127"/>
      <c r="J412" s="127"/>
      <c r="K412" s="127"/>
      <c r="L412" s="127"/>
      <c r="M412" s="129"/>
      <c r="N412" s="129"/>
      <c r="O412" s="125"/>
      <c r="P412" s="125"/>
      <c r="Q412" s="125"/>
      <c r="R412" s="125"/>
    </row>
    <row r="413" spans="1:18" s="7" customFormat="1" ht="36" customHeight="1">
      <c r="A413" s="29">
        <v>16</v>
      </c>
      <c r="B413" s="44" t="s">
        <v>224</v>
      </c>
      <c r="C413" s="32" t="s">
        <v>27</v>
      </c>
      <c r="D413" s="30">
        <v>18161</v>
      </c>
      <c r="E413" s="32" t="s">
        <v>15</v>
      </c>
      <c r="F413" s="32">
        <v>12</v>
      </c>
      <c r="G413" s="32">
        <v>298</v>
      </c>
      <c r="H413" s="5" t="s">
        <v>26</v>
      </c>
      <c r="I413" s="32">
        <v>2</v>
      </c>
      <c r="J413" s="5" t="s">
        <v>26</v>
      </c>
      <c r="K413" s="52">
        <v>7.53</v>
      </c>
      <c r="L413" s="33">
        <v>2.6</v>
      </c>
      <c r="M413" s="54">
        <v>3770</v>
      </c>
      <c r="N413" s="54">
        <v>3770</v>
      </c>
      <c r="O413" s="36">
        <f>(K413*N413)*(0.6)</f>
        <v>17032.86</v>
      </c>
      <c r="P413" s="36">
        <f>L413*N413</f>
        <v>9802</v>
      </c>
      <c r="Q413" s="36">
        <f>K413*N413</f>
        <v>28388.100000000002</v>
      </c>
      <c r="R413" s="36">
        <f>Q413+P413</f>
        <v>38190.100000000006</v>
      </c>
    </row>
    <row r="414" spans="1:18" s="7" customFormat="1" ht="33" customHeight="1">
      <c r="A414" s="102">
        <v>17</v>
      </c>
      <c r="B414" s="44" t="s">
        <v>217</v>
      </c>
      <c r="C414" s="32" t="s">
        <v>57</v>
      </c>
      <c r="D414" s="39">
        <v>20977</v>
      </c>
      <c r="E414" s="100" t="s">
        <v>15</v>
      </c>
      <c r="F414" s="100">
        <v>12</v>
      </c>
      <c r="G414" s="100">
        <v>300</v>
      </c>
      <c r="H414" s="130" t="s">
        <v>16</v>
      </c>
      <c r="I414" s="100">
        <v>2</v>
      </c>
      <c r="J414" s="130" t="s">
        <v>16</v>
      </c>
      <c r="K414" s="101">
        <v>7.53</v>
      </c>
      <c r="L414" s="126">
        <v>2.6</v>
      </c>
      <c r="M414" s="128">
        <v>400</v>
      </c>
      <c r="N414" s="128">
        <v>132.96</v>
      </c>
      <c r="O414" s="124">
        <f>(K414*N414)*(0.6)</f>
        <v>600.71328</v>
      </c>
      <c r="P414" s="124">
        <f>L414*N414</f>
        <v>345.696</v>
      </c>
      <c r="Q414" s="124">
        <f>K414*N414</f>
        <v>1001.1888000000001</v>
      </c>
      <c r="R414" s="124">
        <f>Q414+P414</f>
        <v>1346.8848000000003</v>
      </c>
    </row>
    <row r="415" spans="1:18" s="7" customFormat="1" ht="39" customHeight="1">
      <c r="A415" s="102"/>
      <c r="B415" s="44" t="s">
        <v>218</v>
      </c>
      <c r="C415" s="32" t="s">
        <v>172</v>
      </c>
      <c r="D415" s="39">
        <v>18161</v>
      </c>
      <c r="E415" s="127"/>
      <c r="F415" s="127"/>
      <c r="G415" s="127"/>
      <c r="H415" s="127"/>
      <c r="I415" s="127"/>
      <c r="J415" s="127"/>
      <c r="K415" s="127"/>
      <c r="L415" s="127"/>
      <c r="M415" s="129"/>
      <c r="N415" s="129"/>
      <c r="O415" s="125"/>
      <c r="P415" s="125"/>
      <c r="Q415" s="125"/>
      <c r="R415" s="125"/>
    </row>
    <row r="416" spans="1:18" s="7" customFormat="1" ht="51.75" customHeight="1">
      <c r="A416" s="29">
        <v>18</v>
      </c>
      <c r="B416" s="44" t="s">
        <v>224</v>
      </c>
      <c r="C416" s="32" t="s">
        <v>27</v>
      </c>
      <c r="D416" s="30">
        <v>18161</v>
      </c>
      <c r="E416" s="32" t="s">
        <v>15</v>
      </c>
      <c r="F416" s="32">
        <v>12</v>
      </c>
      <c r="G416" s="32">
        <v>302</v>
      </c>
      <c r="H416" s="5" t="s">
        <v>26</v>
      </c>
      <c r="I416" s="32">
        <v>2</v>
      </c>
      <c r="J416" s="5" t="s">
        <v>26</v>
      </c>
      <c r="K416" s="52">
        <v>7.53</v>
      </c>
      <c r="L416" s="33">
        <v>2.6</v>
      </c>
      <c r="M416" s="54">
        <v>6222</v>
      </c>
      <c r="N416" s="54">
        <v>6222</v>
      </c>
      <c r="O416" s="36">
        <f>(K416*N416)*(0.6)</f>
        <v>28110.996000000003</v>
      </c>
      <c r="P416" s="36">
        <f>L416*N416</f>
        <v>16177.2</v>
      </c>
      <c r="Q416" s="36">
        <f>K416*N416</f>
        <v>46851.66</v>
      </c>
      <c r="R416" s="36">
        <f>Q416+P416</f>
        <v>63028.86</v>
      </c>
    </row>
    <row r="417" spans="1:18" s="10" customFormat="1" ht="30.75" customHeight="1">
      <c r="A417" s="40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41">
        <f>SUM(O372:O415)</f>
        <v>421589.67006</v>
      </c>
      <c r="P417" s="41">
        <f>SUM(P372:P415)</f>
        <v>227999.64199999996</v>
      </c>
      <c r="Q417" s="42">
        <f>SUM(Q372:Q415)</f>
        <v>702649.4500999999</v>
      </c>
      <c r="R417" s="42">
        <f>SUM(R372:R415)</f>
        <v>930649.0921</v>
      </c>
    </row>
    <row r="418" spans="2:18" s="7" customFormat="1" ht="33.75" customHeight="1">
      <c r="B418" s="111"/>
      <c r="C418" s="55"/>
      <c r="D418" s="55"/>
      <c r="E418" s="55"/>
      <c r="F418" s="55"/>
      <c r="G418" s="55"/>
      <c r="H418" s="55"/>
      <c r="I418" s="55"/>
      <c r="J418" s="55"/>
      <c r="K418" s="55"/>
      <c r="L418" s="158" t="s">
        <v>225</v>
      </c>
      <c r="M418" s="159"/>
      <c r="N418" s="159"/>
      <c r="O418" s="159"/>
      <c r="P418" s="159"/>
      <c r="Q418" s="159"/>
      <c r="R418" s="159"/>
    </row>
    <row r="419" spans="2:18" s="7" customFormat="1" ht="114" customHeight="1">
      <c r="B419" s="112"/>
      <c r="C419" s="113"/>
      <c r="D419" s="8"/>
      <c r="G419" s="5"/>
      <c r="L419" s="156"/>
      <c r="M419" s="157"/>
      <c r="N419" s="157"/>
      <c r="O419" s="114" t="s">
        <v>19</v>
      </c>
      <c r="P419" s="115" t="s">
        <v>20</v>
      </c>
      <c r="Q419" s="115" t="s">
        <v>18</v>
      </c>
      <c r="R419" s="116" t="s">
        <v>226</v>
      </c>
    </row>
    <row r="420" spans="2:18" s="7" customFormat="1" ht="34.5" customHeight="1">
      <c r="B420" s="112"/>
      <c r="C420" s="113"/>
      <c r="D420" s="8"/>
      <c r="G420" s="5"/>
      <c r="L420" s="154" t="s">
        <v>227</v>
      </c>
      <c r="M420" s="155"/>
      <c r="N420" s="155"/>
      <c r="O420" s="117">
        <v>1210570.99</v>
      </c>
      <c r="P420" s="117">
        <v>696654.4</v>
      </c>
      <c r="Q420" s="117">
        <v>2017618.32</v>
      </c>
      <c r="R420" s="118" t="s">
        <v>228</v>
      </c>
    </row>
    <row r="421" spans="2:18" s="7" customFormat="1" ht="24.75" customHeight="1">
      <c r="B421" s="112"/>
      <c r="C421" s="36"/>
      <c r="D421" s="8"/>
      <c r="G421" s="5"/>
      <c r="L421" s="154" t="s">
        <v>229</v>
      </c>
      <c r="M421" s="155"/>
      <c r="N421" s="155"/>
      <c r="O421" s="117">
        <v>32942.55</v>
      </c>
      <c r="P421" s="117" t="s">
        <v>230</v>
      </c>
      <c r="Q421" s="117">
        <v>980007.67</v>
      </c>
      <c r="R421" s="118" t="s">
        <v>231</v>
      </c>
    </row>
    <row r="422" spans="2:18" s="7" customFormat="1" ht="36.75" customHeight="1">
      <c r="B422" s="119"/>
      <c r="C422" s="120"/>
      <c r="D422" s="8"/>
      <c r="G422" s="5"/>
      <c r="L422" s="154" t="s">
        <v>232</v>
      </c>
      <c r="M422" s="155"/>
      <c r="N422" s="155"/>
      <c r="O422" s="117">
        <v>421589.67</v>
      </c>
      <c r="P422" s="117" t="s">
        <v>233</v>
      </c>
      <c r="Q422" s="117">
        <v>702649.45</v>
      </c>
      <c r="R422" s="121" t="s">
        <v>234</v>
      </c>
    </row>
    <row r="423" spans="2:18" s="7" customFormat="1" ht="24.75" customHeight="1">
      <c r="B423" s="11"/>
      <c r="C423" s="4"/>
      <c r="D423" s="8"/>
      <c r="G423" s="5"/>
      <c r="L423" s="154" t="s">
        <v>235</v>
      </c>
      <c r="M423" s="155"/>
      <c r="N423" s="155"/>
      <c r="O423" s="122">
        <f>SUM(O420:O422)</f>
        <v>1665103.21</v>
      </c>
      <c r="P423" s="122" t="s">
        <v>236</v>
      </c>
      <c r="Q423" s="122">
        <f>SUM(Q420:Q422)</f>
        <v>3700275.4400000004</v>
      </c>
      <c r="R423" s="123" t="s">
        <v>237</v>
      </c>
    </row>
    <row r="424" spans="2:18" s="7" customFormat="1" ht="15">
      <c r="B424" s="11"/>
      <c r="C424" s="4"/>
      <c r="D424" s="8"/>
      <c r="G424" s="5"/>
      <c r="L424" s="12"/>
      <c r="M424" s="6"/>
      <c r="N424" s="13"/>
      <c r="O424" s="14"/>
      <c r="P424" s="14"/>
      <c r="Q424" s="14"/>
      <c r="R424" s="14"/>
    </row>
    <row r="425" spans="2:18" s="7" customFormat="1" ht="15">
      <c r="B425" s="11"/>
      <c r="C425" s="4"/>
      <c r="D425" s="8"/>
      <c r="G425" s="5"/>
      <c r="L425" s="12"/>
      <c r="M425" s="6"/>
      <c r="N425" s="13"/>
      <c r="O425" s="14"/>
      <c r="P425" s="14"/>
      <c r="Q425" s="14"/>
      <c r="R425" s="14"/>
    </row>
    <row r="426" spans="2:18" s="7" customFormat="1" ht="15">
      <c r="B426" s="11"/>
      <c r="C426" s="4"/>
      <c r="D426" s="8"/>
      <c r="G426" s="5"/>
      <c r="L426" s="12"/>
      <c r="M426" s="6"/>
      <c r="N426" s="13"/>
      <c r="O426" s="14"/>
      <c r="P426" s="14"/>
      <c r="Q426" s="14"/>
      <c r="R426" s="14"/>
    </row>
    <row r="427" spans="2:18" s="7" customFormat="1" ht="15">
      <c r="B427" s="11"/>
      <c r="C427" s="4"/>
      <c r="D427" s="8"/>
      <c r="G427" s="5"/>
      <c r="L427" s="12"/>
      <c r="M427" s="6"/>
      <c r="N427" s="13"/>
      <c r="O427" s="14"/>
      <c r="P427" s="14"/>
      <c r="Q427" s="14"/>
      <c r="R427" s="14"/>
    </row>
    <row r="428" spans="2:18" s="7" customFormat="1" ht="15">
      <c r="B428" s="11"/>
      <c r="C428" s="4"/>
      <c r="D428" s="8"/>
      <c r="G428" s="5"/>
      <c r="L428" s="12"/>
      <c r="M428" s="6"/>
      <c r="N428" s="13"/>
      <c r="O428" s="14"/>
      <c r="P428" s="14"/>
      <c r="Q428" s="14"/>
      <c r="R428" s="14"/>
    </row>
    <row r="429" spans="2:18" s="7" customFormat="1" ht="15">
      <c r="B429" s="11"/>
      <c r="C429" s="4"/>
      <c r="D429" s="8"/>
      <c r="G429" s="5"/>
      <c r="L429" s="12"/>
      <c r="M429" s="6"/>
      <c r="N429" s="13"/>
      <c r="O429" s="14"/>
      <c r="P429" s="14"/>
      <c r="Q429" s="14"/>
      <c r="R429" s="14"/>
    </row>
    <row r="430" spans="2:18" s="7" customFormat="1" ht="15">
      <c r="B430" s="11"/>
      <c r="C430" s="4"/>
      <c r="D430" s="8"/>
      <c r="G430" s="5"/>
      <c r="L430" s="12"/>
      <c r="M430" s="6"/>
      <c r="N430" s="13"/>
      <c r="O430" s="14"/>
      <c r="P430" s="14"/>
      <c r="Q430" s="14"/>
      <c r="R430" s="14"/>
    </row>
    <row r="431" spans="2:18" s="7" customFormat="1" ht="15">
      <c r="B431" s="11"/>
      <c r="C431" s="4"/>
      <c r="D431" s="8"/>
      <c r="G431" s="5"/>
      <c r="L431" s="12"/>
      <c r="M431" s="6"/>
      <c r="N431" s="13"/>
      <c r="O431" s="14"/>
      <c r="P431" s="14"/>
      <c r="Q431" s="14"/>
      <c r="R431" s="14"/>
    </row>
    <row r="432" spans="2:18" s="7" customFormat="1" ht="15">
      <c r="B432" s="11"/>
      <c r="C432" s="4"/>
      <c r="D432" s="8"/>
      <c r="G432" s="5"/>
      <c r="L432" s="12"/>
      <c r="M432" s="6"/>
      <c r="N432" s="13"/>
      <c r="O432" s="14"/>
      <c r="P432" s="14"/>
      <c r="Q432" s="14"/>
      <c r="R432" s="14"/>
    </row>
    <row r="433" spans="2:18" s="7" customFormat="1" ht="15">
      <c r="B433" s="11"/>
      <c r="C433" s="4"/>
      <c r="D433" s="8"/>
      <c r="G433" s="5"/>
      <c r="L433" s="12"/>
      <c r="M433" s="6"/>
      <c r="N433" s="13"/>
      <c r="O433" s="14"/>
      <c r="P433" s="14"/>
      <c r="Q433" s="14"/>
      <c r="R433" s="14"/>
    </row>
    <row r="434" spans="2:18" s="7" customFormat="1" ht="15">
      <c r="B434" s="11"/>
      <c r="C434" s="4"/>
      <c r="D434" s="8"/>
      <c r="G434" s="5"/>
      <c r="L434" s="12"/>
      <c r="M434" s="6"/>
      <c r="N434" s="13"/>
      <c r="O434" s="14"/>
      <c r="P434" s="14"/>
      <c r="Q434" s="14"/>
      <c r="R434" s="14"/>
    </row>
    <row r="435" spans="2:18" s="7" customFormat="1" ht="15">
      <c r="B435" s="11"/>
      <c r="C435" s="4"/>
      <c r="D435" s="8"/>
      <c r="G435" s="5"/>
      <c r="L435" s="12"/>
      <c r="M435" s="6"/>
      <c r="N435" s="13"/>
      <c r="O435" s="14"/>
      <c r="P435" s="14"/>
      <c r="Q435" s="14"/>
      <c r="R435" s="14"/>
    </row>
    <row r="436" spans="2:18" s="7" customFormat="1" ht="15">
      <c r="B436" s="11"/>
      <c r="C436" s="4"/>
      <c r="D436" s="8"/>
      <c r="G436" s="5"/>
      <c r="L436" s="12"/>
      <c r="M436" s="6"/>
      <c r="N436" s="13"/>
      <c r="O436" s="14"/>
      <c r="P436" s="14"/>
      <c r="Q436" s="14"/>
      <c r="R436" s="14"/>
    </row>
    <row r="437" spans="2:18" s="7" customFormat="1" ht="15">
      <c r="B437" s="11"/>
      <c r="C437" s="4"/>
      <c r="D437" s="8"/>
      <c r="G437" s="5"/>
      <c r="L437" s="12"/>
      <c r="M437" s="6"/>
      <c r="N437" s="13"/>
      <c r="O437" s="14"/>
      <c r="P437" s="14"/>
      <c r="Q437" s="14"/>
      <c r="R437" s="14"/>
    </row>
    <row r="438" spans="2:18" s="7" customFormat="1" ht="15">
      <c r="B438" s="11"/>
      <c r="C438" s="4"/>
      <c r="D438" s="8"/>
      <c r="G438" s="5"/>
      <c r="L438" s="12"/>
      <c r="M438" s="6"/>
      <c r="N438" s="13"/>
      <c r="O438" s="14"/>
      <c r="P438" s="14"/>
      <c r="Q438" s="14"/>
      <c r="R438" s="14"/>
    </row>
    <row r="439" spans="2:18" s="7" customFormat="1" ht="15">
      <c r="B439" s="11"/>
      <c r="C439" s="4"/>
      <c r="D439" s="8"/>
      <c r="G439" s="5"/>
      <c r="L439" s="12"/>
      <c r="M439" s="6"/>
      <c r="N439" s="13"/>
      <c r="O439" s="14"/>
      <c r="P439" s="14"/>
      <c r="Q439" s="14"/>
      <c r="R439" s="14"/>
    </row>
    <row r="440" spans="2:18" s="7" customFormat="1" ht="15">
      <c r="B440" s="11"/>
      <c r="C440" s="4"/>
      <c r="D440" s="8"/>
      <c r="G440" s="5"/>
      <c r="L440" s="12"/>
      <c r="M440" s="6"/>
      <c r="N440" s="13"/>
      <c r="O440" s="14"/>
      <c r="P440" s="14"/>
      <c r="Q440" s="14"/>
      <c r="R440" s="14"/>
    </row>
    <row r="441" spans="2:18" s="7" customFormat="1" ht="15">
      <c r="B441" s="11"/>
      <c r="C441" s="4"/>
      <c r="D441" s="8"/>
      <c r="G441" s="5"/>
      <c r="L441" s="12"/>
      <c r="M441" s="6"/>
      <c r="N441" s="13"/>
      <c r="O441" s="14"/>
      <c r="P441" s="14"/>
      <c r="Q441" s="14"/>
      <c r="R441" s="14"/>
    </row>
    <row r="442" spans="2:18" s="7" customFormat="1" ht="15">
      <c r="B442" s="11"/>
      <c r="C442" s="4"/>
      <c r="D442" s="8"/>
      <c r="G442" s="5"/>
      <c r="L442" s="12"/>
      <c r="M442" s="6"/>
      <c r="N442" s="13"/>
      <c r="O442" s="14"/>
      <c r="P442" s="14"/>
      <c r="Q442" s="14"/>
      <c r="R442" s="14"/>
    </row>
    <row r="443" spans="2:18" s="7" customFormat="1" ht="15">
      <c r="B443" s="11"/>
      <c r="C443" s="4"/>
      <c r="D443" s="8"/>
      <c r="G443" s="5"/>
      <c r="L443" s="12"/>
      <c r="M443" s="6"/>
      <c r="N443" s="13"/>
      <c r="O443" s="14"/>
      <c r="P443" s="14"/>
      <c r="Q443" s="14"/>
      <c r="R443" s="14"/>
    </row>
    <row r="444" spans="2:18" s="7" customFormat="1" ht="15">
      <c r="B444" s="11"/>
      <c r="C444" s="4"/>
      <c r="D444" s="8"/>
      <c r="G444" s="5"/>
      <c r="L444" s="12"/>
      <c r="M444" s="6"/>
      <c r="N444" s="13"/>
      <c r="O444" s="14"/>
      <c r="P444" s="14"/>
      <c r="Q444" s="14"/>
      <c r="R444" s="14"/>
    </row>
    <row r="445" spans="2:18" s="7" customFormat="1" ht="15">
      <c r="B445" s="11"/>
      <c r="C445" s="4"/>
      <c r="D445" s="8"/>
      <c r="G445" s="5"/>
      <c r="L445" s="12"/>
      <c r="M445" s="6"/>
      <c r="N445" s="13"/>
      <c r="O445" s="14"/>
      <c r="P445" s="14"/>
      <c r="Q445" s="14"/>
      <c r="R445" s="14"/>
    </row>
    <row r="446" spans="2:18" s="7" customFormat="1" ht="15">
      <c r="B446" s="11"/>
      <c r="C446" s="4"/>
      <c r="D446" s="8"/>
      <c r="G446" s="5"/>
      <c r="L446" s="12"/>
      <c r="M446" s="6"/>
      <c r="N446" s="13"/>
      <c r="O446" s="14"/>
      <c r="P446" s="14"/>
      <c r="Q446" s="14"/>
      <c r="R446" s="14"/>
    </row>
    <row r="447" spans="2:18" s="7" customFormat="1" ht="15">
      <c r="B447" s="11"/>
      <c r="C447" s="4"/>
      <c r="D447" s="8"/>
      <c r="G447" s="5"/>
      <c r="L447" s="12"/>
      <c r="M447" s="6"/>
      <c r="N447" s="13"/>
      <c r="O447" s="14"/>
      <c r="P447" s="14"/>
      <c r="Q447" s="14"/>
      <c r="R447" s="14"/>
    </row>
    <row r="448" spans="2:18" s="7" customFormat="1" ht="15">
      <c r="B448" s="11"/>
      <c r="C448" s="4"/>
      <c r="D448" s="8"/>
      <c r="G448" s="5"/>
      <c r="L448" s="12"/>
      <c r="M448" s="6"/>
      <c r="N448" s="13"/>
      <c r="O448" s="14"/>
      <c r="P448" s="14"/>
      <c r="Q448" s="14"/>
      <c r="R448" s="14"/>
    </row>
    <row r="449" spans="2:18" s="7" customFormat="1" ht="15">
      <c r="B449" s="11"/>
      <c r="C449" s="4"/>
      <c r="D449" s="8"/>
      <c r="G449" s="5"/>
      <c r="L449" s="12"/>
      <c r="M449" s="6"/>
      <c r="N449" s="13"/>
      <c r="O449" s="14"/>
      <c r="P449" s="14"/>
      <c r="Q449" s="14"/>
      <c r="R449" s="14"/>
    </row>
    <row r="450" spans="2:18" s="7" customFormat="1" ht="15">
      <c r="B450" s="11"/>
      <c r="C450" s="4"/>
      <c r="D450" s="8"/>
      <c r="G450" s="5"/>
      <c r="L450" s="12"/>
      <c r="M450" s="6"/>
      <c r="N450" s="13"/>
      <c r="O450" s="14"/>
      <c r="P450" s="14"/>
      <c r="Q450" s="14"/>
      <c r="R450" s="14"/>
    </row>
    <row r="451" spans="2:18" s="7" customFormat="1" ht="15">
      <c r="B451" s="11"/>
      <c r="C451" s="4"/>
      <c r="D451" s="8"/>
      <c r="G451" s="5"/>
      <c r="L451" s="12"/>
      <c r="M451" s="6"/>
      <c r="N451" s="13"/>
      <c r="O451" s="14"/>
      <c r="P451" s="14"/>
      <c r="Q451" s="14"/>
      <c r="R451" s="14"/>
    </row>
    <row r="452" spans="2:18" s="7" customFormat="1" ht="15">
      <c r="B452" s="11"/>
      <c r="C452" s="4"/>
      <c r="D452" s="8"/>
      <c r="G452" s="5"/>
      <c r="L452" s="12"/>
      <c r="M452" s="6"/>
      <c r="N452" s="13"/>
      <c r="O452" s="14"/>
      <c r="P452" s="14"/>
      <c r="Q452" s="14"/>
      <c r="R452" s="14"/>
    </row>
    <row r="453" spans="2:18" s="7" customFormat="1" ht="15">
      <c r="B453" s="11"/>
      <c r="C453" s="4"/>
      <c r="D453" s="8"/>
      <c r="G453" s="5"/>
      <c r="L453" s="12"/>
      <c r="M453" s="6"/>
      <c r="N453" s="13"/>
      <c r="O453" s="14"/>
      <c r="P453" s="14"/>
      <c r="Q453" s="14"/>
      <c r="R453" s="14"/>
    </row>
    <row r="454" spans="2:18" s="7" customFormat="1" ht="15">
      <c r="B454" s="11"/>
      <c r="C454" s="4"/>
      <c r="D454" s="8"/>
      <c r="G454" s="5"/>
      <c r="L454" s="12"/>
      <c r="M454" s="6"/>
      <c r="N454" s="13"/>
      <c r="O454" s="14"/>
      <c r="P454" s="14"/>
      <c r="Q454" s="14"/>
      <c r="R454" s="14"/>
    </row>
    <row r="455" spans="2:18" s="7" customFormat="1" ht="15">
      <c r="B455" s="11"/>
      <c r="C455" s="4"/>
      <c r="D455" s="8"/>
      <c r="G455" s="5"/>
      <c r="L455" s="12"/>
      <c r="M455" s="6"/>
      <c r="N455" s="13"/>
      <c r="O455" s="14"/>
      <c r="P455" s="14"/>
      <c r="Q455" s="14"/>
      <c r="R455" s="14"/>
    </row>
    <row r="456" spans="2:18" s="7" customFormat="1" ht="15">
      <c r="B456" s="11"/>
      <c r="C456" s="4"/>
      <c r="D456" s="8"/>
      <c r="G456" s="5"/>
      <c r="L456" s="12"/>
      <c r="M456" s="6"/>
      <c r="N456" s="13"/>
      <c r="O456" s="14"/>
      <c r="P456" s="14"/>
      <c r="Q456" s="14"/>
      <c r="R456" s="14"/>
    </row>
    <row r="457" spans="2:18" s="7" customFormat="1" ht="15">
      <c r="B457" s="11"/>
      <c r="C457" s="4"/>
      <c r="D457" s="8"/>
      <c r="G457" s="5"/>
      <c r="L457" s="12"/>
      <c r="M457" s="6"/>
      <c r="N457" s="13"/>
      <c r="O457" s="14"/>
      <c r="P457" s="14"/>
      <c r="Q457" s="14"/>
      <c r="R457" s="14"/>
    </row>
    <row r="458" spans="2:18" s="7" customFormat="1" ht="15">
      <c r="B458" s="11"/>
      <c r="C458" s="4"/>
      <c r="D458" s="8"/>
      <c r="G458" s="5"/>
      <c r="L458" s="12"/>
      <c r="M458" s="6"/>
      <c r="N458" s="13"/>
      <c r="O458" s="14"/>
      <c r="P458" s="14"/>
      <c r="Q458" s="14"/>
      <c r="R458" s="14"/>
    </row>
    <row r="459" spans="2:18" s="7" customFormat="1" ht="15">
      <c r="B459" s="11"/>
      <c r="C459" s="4"/>
      <c r="D459" s="8"/>
      <c r="G459" s="5"/>
      <c r="L459" s="12"/>
      <c r="M459" s="6"/>
      <c r="N459" s="13"/>
      <c r="O459" s="14"/>
      <c r="P459" s="14"/>
      <c r="Q459" s="14"/>
      <c r="R459" s="14"/>
    </row>
    <row r="460" spans="2:18" s="7" customFormat="1" ht="15">
      <c r="B460" s="11"/>
      <c r="C460" s="4"/>
      <c r="D460" s="8"/>
      <c r="G460" s="5"/>
      <c r="L460" s="12"/>
      <c r="M460" s="6"/>
      <c r="N460" s="13"/>
      <c r="O460" s="14"/>
      <c r="P460" s="14"/>
      <c r="Q460" s="14"/>
      <c r="R460" s="14"/>
    </row>
    <row r="461" spans="2:18" s="7" customFormat="1" ht="15">
      <c r="B461" s="11"/>
      <c r="C461" s="4"/>
      <c r="D461" s="8"/>
      <c r="G461" s="5"/>
      <c r="L461" s="12"/>
      <c r="M461" s="6"/>
      <c r="N461" s="13"/>
      <c r="O461" s="14"/>
      <c r="P461" s="14"/>
      <c r="Q461" s="14"/>
      <c r="R461" s="14"/>
    </row>
    <row r="462" spans="2:18" s="7" customFormat="1" ht="15">
      <c r="B462" s="11"/>
      <c r="C462" s="4"/>
      <c r="D462" s="8"/>
      <c r="G462" s="5"/>
      <c r="L462" s="12"/>
      <c r="M462" s="6"/>
      <c r="N462" s="13"/>
      <c r="O462" s="14"/>
      <c r="P462" s="14"/>
      <c r="Q462" s="14"/>
      <c r="R462" s="14"/>
    </row>
    <row r="463" spans="2:18" s="7" customFormat="1" ht="15">
      <c r="B463" s="11"/>
      <c r="C463" s="4"/>
      <c r="D463" s="8"/>
      <c r="G463" s="5"/>
      <c r="L463" s="12"/>
      <c r="M463" s="6"/>
      <c r="N463" s="13"/>
      <c r="O463" s="14"/>
      <c r="P463" s="14"/>
      <c r="Q463" s="14"/>
      <c r="R463" s="14"/>
    </row>
    <row r="464" spans="2:18" s="7" customFormat="1" ht="15">
      <c r="B464" s="11"/>
      <c r="C464" s="4"/>
      <c r="D464" s="8"/>
      <c r="G464" s="5"/>
      <c r="L464" s="12"/>
      <c r="M464" s="6"/>
      <c r="N464" s="13"/>
      <c r="O464" s="14"/>
      <c r="P464" s="14"/>
      <c r="Q464" s="14"/>
      <c r="R464" s="14"/>
    </row>
    <row r="465" spans="2:18" s="7" customFormat="1" ht="15">
      <c r="B465" s="11"/>
      <c r="C465" s="4"/>
      <c r="D465" s="8"/>
      <c r="G465" s="5"/>
      <c r="L465" s="12"/>
      <c r="M465" s="6"/>
      <c r="N465" s="13"/>
      <c r="O465" s="14"/>
      <c r="P465" s="14"/>
      <c r="Q465" s="14"/>
      <c r="R465" s="14"/>
    </row>
    <row r="466" spans="2:18" s="7" customFormat="1" ht="15">
      <c r="B466" s="11"/>
      <c r="C466" s="4"/>
      <c r="D466" s="8"/>
      <c r="G466" s="5"/>
      <c r="L466" s="12"/>
      <c r="M466" s="6"/>
      <c r="N466" s="13"/>
      <c r="O466" s="14"/>
      <c r="P466" s="14"/>
      <c r="Q466" s="14"/>
      <c r="R466" s="14"/>
    </row>
    <row r="467" spans="2:18" s="7" customFormat="1" ht="15">
      <c r="B467" s="11"/>
      <c r="C467" s="4"/>
      <c r="D467" s="8"/>
      <c r="G467" s="5"/>
      <c r="L467" s="12"/>
      <c r="M467" s="6"/>
      <c r="N467" s="13"/>
      <c r="O467" s="14"/>
      <c r="P467" s="14"/>
      <c r="Q467" s="14"/>
      <c r="R467" s="14"/>
    </row>
    <row r="468" spans="2:18" s="7" customFormat="1" ht="15">
      <c r="B468" s="11"/>
      <c r="C468" s="4"/>
      <c r="D468" s="8"/>
      <c r="G468" s="5"/>
      <c r="L468" s="12"/>
      <c r="M468" s="6"/>
      <c r="N468" s="13"/>
      <c r="O468" s="14"/>
      <c r="P468" s="14"/>
      <c r="Q468" s="14"/>
      <c r="R468" s="14"/>
    </row>
    <row r="469" spans="2:18" s="7" customFormat="1" ht="15">
      <c r="B469" s="11"/>
      <c r="C469" s="4"/>
      <c r="D469" s="8"/>
      <c r="G469" s="5"/>
      <c r="L469" s="12"/>
      <c r="M469" s="6"/>
      <c r="N469" s="13"/>
      <c r="O469" s="14"/>
      <c r="P469" s="14"/>
      <c r="Q469" s="14"/>
      <c r="R469" s="14"/>
    </row>
    <row r="470" spans="2:18" s="7" customFormat="1" ht="15">
      <c r="B470" s="11"/>
      <c r="C470" s="4"/>
      <c r="D470" s="8"/>
      <c r="G470" s="5"/>
      <c r="L470" s="12"/>
      <c r="M470" s="6"/>
      <c r="N470" s="13"/>
      <c r="O470" s="14"/>
      <c r="P470" s="14"/>
      <c r="Q470" s="14"/>
      <c r="R470" s="14"/>
    </row>
    <row r="471" spans="2:18" s="7" customFormat="1" ht="15">
      <c r="B471" s="11"/>
      <c r="C471" s="4"/>
      <c r="D471" s="8"/>
      <c r="G471" s="5"/>
      <c r="L471" s="12"/>
      <c r="M471" s="6"/>
      <c r="N471" s="13"/>
      <c r="O471" s="14"/>
      <c r="P471" s="14"/>
      <c r="Q471" s="14"/>
      <c r="R471" s="14"/>
    </row>
    <row r="472" spans="2:18" s="7" customFormat="1" ht="15">
      <c r="B472" s="11"/>
      <c r="C472" s="4"/>
      <c r="D472" s="8"/>
      <c r="G472" s="5"/>
      <c r="L472" s="12"/>
      <c r="M472" s="6"/>
      <c r="N472" s="13"/>
      <c r="O472" s="14"/>
      <c r="P472" s="14"/>
      <c r="Q472" s="14"/>
      <c r="R472" s="14"/>
    </row>
    <row r="473" spans="2:18" s="7" customFormat="1" ht="15">
      <c r="B473" s="11"/>
      <c r="C473" s="4"/>
      <c r="D473" s="8"/>
      <c r="G473" s="5"/>
      <c r="L473" s="12"/>
      <c r="M473" s="6"/>
      <c r="N473" s="13"/>
      <c r="O473" s="14"/>
      <c r="P473" s="14"/>
      <c r="Q473" s="14"/>
      <c r="R473" s="14"/>
    </row>
    <row r="474" spans="2:18" s="7" customFormat="1" ht="15">
      <c r="B474" s="11"/>
      <c r="C474" s="4"/>
      <c r="D474" s="8"/>
      <c r="G474" s="5"/>
      <c r="L474" s="12"/>
      <c r="M474" s="6"/>
      <c r="N474" s="13"/>
      <c r="O474" s="14"/>
      <c r="P474" s="14"/>
      <c r="Q474" s="14"/>
      <c r="R474" s="14"/>
    </row>
    <row r="475" spans="2:18" s="7" customFormat="1" ht="15">
      <c r="B475" s="11"/>
      <c r="C475" s="4"/>
      <c r="D475" s="8"/>
      <c r="G475" s="5"/>
      <c r="L475" s="12"/>
      <c r="M475" s="6"/>
      <c r="N475" s="13"/>
      <c r="O475" s="14"/>
      <c r="P475" s="14"/>
      <c r="Q475" s="14"/>
      <c r="R475" s="14"/>
    </row>
    <row r="476" spans="2:18" s="7" customFormat="1" ht="15">
      <c r="B476" s="11"/>
      <c r="C476" s="4"/>
      <c r="D476" s="8"/>
      <c r="G476" s="5"/>
      <c r="L476" s="12"/>
      <c r="M476" s="6"/>
      <c r="N476" s="13"/>
      <c r="O476" s="14"/>
      <c r="P476" s="14"/>
      <c r="Q476" s="14"/>
      <c r="R476" s="14"/>
    </row>
    <row r="477" spans="2:18" s="7" customFormat="1" ht="15">
      <c r="B477" s="11"/>
      <c r="C477" s="4"/>
      <c r="D477" s="8"/>
      <c r="G477" s="5"/>
      <c r="L477" s="12"/>
      <c r="M477" s="6"/>
      <c r="N477" s="13"/>
      <c r="O477" s="14"/>
      <c r="P477" s="14"/>
      <c r="Q477" s="14"/>
      <c r="R477" s="14"/>
    </row>
    <row r="478" spans="2:18" s="7" customFormat="1" ht="15">
      <c r="B478" s="11"/>
      <c r="C478" s="4"/>
      <c r="D478" s="8"/>
      <c r="G478" s="5"/>
      <c r="L478" s="12"/>
      <c r="M478" s="6"/>
      <c r="N478" s="13"/>
      <c r="O478" s="14"/>
      <c r="P478" s="14"/>
      <c r="Q478" s="14"/>
      <c r="R478" s="14"/>
    </row>
    <row r="479" spans="2:18" s="7" customFormat="1" ht="15">
      <c r="B479" s="11"/>
      <c r="C479" s="4"/>
      <c r="D479" s="8"/>
      <c r="G479" s="5"/>
      <c r="L479" s="12"/>
      <c r="M479" s="6"/>
      <c r="N479" s="13"/>
      <c r="O479" s="14"/>
      <c r="P479" s="14"/>
      <c r="Q479" s="14"/>
      <c r="R479" s="14"/>
    </row>
    <row r="480" spans="2:18" s="7" customFormat="1" ht="15">
      <c r="B480" s="11"/>
      <c r="C480" s="4"/>
      <c r="D480" s="8"/>
      <c r="G480" s="5"/>
      <c r="L480" s="12"/>
      <c r="M480" s="6"/>
      <c r="N480" s="13"/>
      <c r="O480" s="14"/>
      <c r="P480" s="14"/>
      <c r="Q480" s="14"/>
      <c r="R480" s="14"/>
    </row>
    <row r="481" spans="2:18" s="7" customFormat="1" ht="15">
      <c r="B481" s="11"/>
      <c r="C481" s="4"/>
      <c r="D481" s="8"/>
      <c r="G481" s="5"/>
      <c r="L481" s="12"/>
      <c r="M481" s="6"/>
      <c r="N481" s="13"/>
      <c r="O481" s="14"/>
      <c r="P481" s="14"/>
      <c r="Q481" s="14"/>
      <c r="R481" s="14"/>
    </row>
    <row r="482" spans="2:18" s="7" customFormat="1" ht="15">
      <c r="B482" s="11"/>
      <c r="C482" s="4"/>
      <c r="D482" s="8"/>
      <c r="G482" s="5"/>
      <c r="L482" s="12"/>
      <c r="M482" s="6"/>
      <c r="N482" s="13"/>
      <c r="O482" s="14"/>
      <c r="P482" s="14"/>
      <c r="Q482" s="14"/>
      <c r="R482" s="14"/>
    </row>
    <row r="483" spans="2:18" s="7" customFormat="1" ht="15">
      <c r="B483" s="11"/>
      <c r="C483" s="4"/>
      <c r="D483" s="8"/>
      <c r="G483" s="5"/>
      <c r="L483" s="12"/>
      <c r="M483" s="6"/>
      <c r="N483" s="13"/>
      <c r="O483" s="14"/>
      <c r="P483" s="14"/>
      <c r="Q483" s="14"/>
      <c r="R483" s="14"/>
    </row>
    <row r="484" spans="2:18" s="7" customFormat="1" ht="15">
      <c r="B484" s="11"/>
      <c r="C484" s="4"/>
      <c r="D484" s="8"/>
      <c r="G484" s="5"/>
      <c r="L484" s="12"/>
      <c r="M484" s="6"/>
      <c r="N484" s="13"/>
      <c r="O484" s="14"/>
      <c r="P484" s="14"/>
      <c r="Q484" s="14"/>
      <c r="R484" s="14"/>
    </row>
    <row r="485" spans="2:18" s="7" customFormat="1" ht="15">
      <c r="B485" s="11"/>
      <c r="C485" s="4"/>
      <c r="D485" s="8"/>
      <c r="G485" s="5"/>
      <c r="L485" s="12"/>
      <c r="M485" s="6"/>
      <c r="N485" s="13"/>
      <c r="O485" s="14"/>
      <c r="P485" s="14"/>
      <c r="Q485" s="14"/>
      <c r="R485" s="14"/>
    </row>
    <row r="486" spans="2:18" s="7" customFormat="1" ht="15">
      <c r="B486" s="11"/>
      <c r="C486" s="4"/>
      <c r="D486" s="8"/>
      <c r="G486" s="5"/>
      <c r="L486" s="12"/>
      <c r="M486" s="6"/>
      <c r="N486" s="13"/>
      <c r="O486" s="14"/>
      <c r="P486" s="14"/>
      <c r="Q486" s="14"/>
      <c r="R486" s="14"/>
    </row>
    <row r="487" spans="2:18" s="7" customFormat="1" ht="15">
      <c r="B487" s="11"/>
      <c r="C487" s="4"/>
      <c r="D487" s="8"/>
      <c r="G487" s="5"/>
      <c r="L487" s="12"/>
      <c r="M487" s="6"/>
      <c r="N487" s="13"/>
      <c r="O487" s="14"/>
      <c r="P487" s="14"/>
      <c r="Q487" s="14"/>
      <c r="R487" s="14"/>
    </row>
    <row r="488" spans="2:18" s="7" customFormat="1" ht="15">
      <c r="B488" s="11"/>
      <c r="C488" s="4"/>
      <c r="D488" s="8"/>
      <c r="G488" s="5"/>
      <c r="L488" s="12"/>
      <c r="M488" s="6"/>
      <c r="N488" s="13"/>
      <c r="O488" s="14"/>
      <c r="P488" s="14"/>
      <c r="Q488" s="14"/>
      <c r="R488" s="14"/>
    </row>
    <row r="489" spans="2:18" s="7" customFormat="1" ht="15">
      <c r="B489" s="11"/>
      <c r="C489" s="4"/>
      <c r="D489" s="8"/>
      <c r="G489" s="5"/>
      <c r="L489" s="12"/>
      <c r="M489" s="6"/>
      <c r="N489" s="13"/>
      <c r="O489" s="14"/>
      <c r="P489" s="14"/>
      <c r="Q489" s="14"/>
      <c r="R489" s="14"/>
    </row>
    <row r="490" spans="2:18" s="7" customFormat="1" ht="15">
      <c r="B490" s="11"/>
      <c r="C490" s="4"/>
      <c r="D490" s="8"/>
      <c r="G490" s="5"/>
      <c r="L490" s="12"/>
      <c r="M490" s="6"/>
      <c r="N490" s="13"/>
      <c r="O490" s="14"/>
      <c r="P490" s="14"/>
      <c r="Q490" s="14"/>
      <c r="R490" s="14"/>
    </row>
    <row r="491" spans="2:18" s="7" customFormat="1" ht="15">
      <c r="B491" s="11"/>
      <c r="C491" s="4"/>
      <c r="D491" s="8"/>
      <c r="G491" s="5"/>
      <c r="L491" s="12"/>
      <c r="M491" s="6"/>
      <c r="N491" s="13"/>
      <c r="O491" s="14"/>
      <c r="P491" s="14"/>
      <c r="Q491" s="14"/>
      <c r="R491" s="14"/>
    </row>
    <row r="492" spans="2:18" s="7" customFormat="1" ht="15">
      <c r="B492" s="11"/>
      <c r="C492" s="4"/>
      <c r="D492" s="8"/>
      <c r="G492" s="5"/>
      <c r="L492" s="12"/>
      <c r="M492" s="6"/>
      <c r="N492" s="13"/>
      <c r="O492" s="14"/>
      <c r="P492" s="14"/>
      <c r="Q492" s="14"/>
      <c r="R492" s="14"/>
    </row>
    <row r="493" spans="2:18" s="7" customFormat="1" ht="15">
      <c r="B493" s="11"/>
      <c r="C493" s="4"/>
      <c r="D493" s="8"/>
      <c r="G493" s="5"/>
      <c r="L493" s="12"/>
      <c r="M493" s="6"/>
      <c r="N493" s="13"/>
      <c r="O493" s="14"/>
      <c r="P493" s="14"/>
      <c r="Q493" s="14"/>
      <c r="R493" s="14"/>
    </row>
    <row r="494" spans="2:18" s="7" customFormat="1" ht="15">
      <c r="B494" s="11"/>
      <c r="C494" s="4"/>
      <c r="D494" s="8"/>
      <c r="G494" s="5"/>
      <c r="L494" s="12"/>
      <c r="M494" s="6"/>
      <c r="N494" s="13"/>
      <c r="O494" s="14"/>
      <c r="P494" s="14"/>
      <c r="Q494" s="14"/>
      <c r="R494" s="14"/>
    </row>
    <row r="495" spans="2:18" s="7" customFormat="1" ht="15">
      <c r="B495" s="11"/>
      <c r="C495" s="4"/>
      <c r="D495" s="8"/>
      <c r="G495" s="5"/>
      <c r="L495" s="12"/>
      <c r="M495" s="6"/>
      <c r="N495" s="13"/>
      <c r="O495" s="14"/>
      <c r="P495" s="14"/>
      <c r="Q495" s="14"/>
      <c r="R495" s="14"/>
    </row>
    <row r="496" spans="2:18" s="7" customFormat="1" ht="15">
      <c r="B496" s="11"/>
      <c r="C496" s="4"/>
      <c r="D496" s="8"/>
      <c r="G496" s="5"/>
      <c r="L496" s="12"/>
      <c r="M496" s="6"/>
      <c r="N496" s="13"/>
      <c r="O496" s="14"/>
      <c r="P496" s="14"/>
      <c r="Q496" s="14"/>
      <c r="R496" s="14"/>
    </row>
    <row r="497" spans="2:18" s="7" customFormat="1" ht="15">
      <c r="B497" s="11"/>
      <c r="C497" s="4"/>
      <c r="D497" s="8"/>
      <c r="G497" s="5"/>
      <c r="L497" s="12"/>
      <c r="M497" s="6"/>
      <c r="N497" s="13"/>
      <c r="O497" s="14"/>
      <c r="P497" s="14"/>
      <c r="Q497" s="14"/>
      <c r="R497" s="14"/>
    </row>
    <row r="498" spans="2:18" s="7" customFormat="1" ht="15">
      <c r="B498" s="11"/>
      <c r="C498" s="4"/>
      <c r="D498" s="8"/>
      <c r="G498" s="5"/>
      <c r="L498" s="12"/>
      <c r="M498" s="6"/>
      <c r="N498" s="13"/>
      <c r="O498" s="14"/>
      <c r="P498" s="14"/>
      <c r="Q498" s="14"/>
      <c r="R498" s="14"/>
    </row>
    <row r="499" spans="2:18" s="7" customFormat="1" ht="15">
      <c r="B499" s="11"/>
      <c r="C499" s="4"/>
      <c r="D499" s="8"/>
      <c r="G499" s="5"/>
      <c r="L499" s="12"/>
      <c r="M499" s="6"/>
      <c r="N499" s="13"/>
      <c r="O499" s="14"/>
      <c r="P499" s="14"/>
      <c r="Q499" s="14"/>
      <c r="R499" s="14"/>
    </row>
    <row r="500" spans="2:18" s="7" customFormat="1" ht="15">
      <c r="B500" s="11"/>
      <c r="C500" s="4"/>
      <c r="D500" s="8"/>
      <c r="G500" s="5"/>
      <c r="L500" s="12"/>
      <c r="M500" s="6"/>
      <c r="N500" s="13"/>
      <c r="O500" s="14"/>
      <c r="P500" s="14"/>
      <c r="Q500" s="14"/>
      <c r="R500" s="14"/>
    </row>
    <row r="501" spans="2:18" s="7" customFormat="1" ht="15">
      <c r="B501" s="11"/>
      <c r="C501" s="4"/>
      <c r="D501" s="8"/>
      <c r="G501" s="5"/>
      <c r="L501" s="12"/>
      <c r="M501" s="6"/>
      <c r="N501" s="13"/>
      <c r="O501" s="14"/>
      <c r="P501" s="14"/>
      <c r="Q501" s="14"/>
      <c r="R501" s="14"/>
    </row>
    <row r="502" spans="2:18" s="7" customFormat="1" ht="15">
      <c r="B502" s="11"/>
      <c r="C502" s="4"/>
      <c r="D502" s="8"/>
      <c r="G502" s="5"/>
      <c r="L502" s="12"/>
      <c r="M502" s="6"/>
      <c r="N502" s="13"/>
      <c r="O502" s="14"/>
      <c r="P502" s="14"/>
      <c r="Q502" s="14"/>
      <c r="R502" s="14"/>
    </row>
    <row r="503" spans="2:18" s="7" customFormat="1" ht="15">
      <c r="B503" s="11"/>
      <c r="C503" s="4"/>
      <c r="D503" s="8"/>
      <c r="G503" s="5"/>
      <c r="L503" s="12"/>
      <c r="M503" s="6"/>
      <c r="N503" s="13"/>
      <c r="O503" s="14"/>
      <c r="P503" s="14"/>
      <c r="Q503" s="14"/>
      <c r="R503" s="14"/>
    </row>
    <row r="504" spans="2:18" s="7" customFormat="1" ht="15">
      <c r="B504" s="11"/>
      <c r="C504" s="4"/>
      <c r="D504" s="8"/>
      <c r="G504" s="5"/>
      <c r="L504" s="12"/>
      <c r="M504" s="6"/>
      <c r="N504" s="13"/>
      <c r="O504" s="14"/>
      <c r="P504" s="14"/>
      <c r="Q504" s="14"/>
      <c r="R504" s="14"/>
    </row>
    <row r="505" spans="2:18" s="7" customFormat="1" ht="15">
      <c r="B505" s="11"/>
      <c r="C505" s="4"/>
      <c r="D505" s="8"/>
      <c r="G505" s="5"/>
      <c r="L505" s="12"/>
      <c r="M505" s="6"/>
      <c r="N505" s="13"/>
      <c r="O505" s="14"/>
      <c r="P505" s="14"/>
      <c r="Q505" s="14"/>
      <c r="R505" s="14"/>
    </row>
    <row r="506" spans="2:18" s="7" customFormat="1" ht="15">
      <c r="B506" s="11"/>
      <c r="C506" s="4"/>
      <c r="D506" s="8"/>
      <c r="G506" s="5"/>
      <c r="L506" s="12"/>
      <c r="M506" s="6"/>
      <c r="N506" s="13"/>
      <c r="O506" s="14"/>
      <c r="P506" s="14"/>
      <c r="Q506" s="14"/>
      <c r="R506" s="14"/>
    </row>
    <row r="507" spans="2:18" s="7" customFormat="1" ht="15">
      <c r="B507" s="11"/>
      <c r="C507" s="4"/>
      <c r="D507" s="8"/>
      <c r="G507" s="5"/>
      <c r="L507" s="12"/>
      <c r="M507" s="6"/>
      <c r="N507" s="13"/>
      <c r="O507" s="14"/>
      <c r="P507" s="14"/>
      <c r="Q507" s="14"/>
      <c r="R507" s="14"/>
    </row>
    <row r="508" spans="2:18" s="7" customFormat="1" ht="15">
      <c r="B508" s="11"/>
      <c r="C508" s="4"/>
      <c r="D508" s="8"/>
      <c r="G508" s="5"/>
      <c r="L508" s="12"/>
      <c r="M508" s="6"/>
      <c r="N508" s="13"/>
      <c r="O508" s="14"/>
      <c r="P508" s="14"/>
      <c r="Q508" s="14"/>
      <c r="R508" s="14"/>
    </row>
    <row r="509" spans="2:18" s="7" customFormat="1" ht="15">
      <c r="B509" s="11"/>
      <c r="C509" s="4"/>
      <c r="D509" s="8"/>
      <c r="G509" s="5"/>
      <c r="L509" s="12"/>
      <c r="M509" s="6"/>
      <c r="N509" s="13"/>
      <c r="O509" s="14"/>
      <c r="P509" s="14"/>
      <c r="Q509" s="14"/>
      <c r="R509" s="14"/>
    </row>
    <row r="510" spans="2:18" s="7" customFormat="1" ht="15">
      <c r="B510" s="11"/>
      <c r="C510" s="4"/>
      <c r="D510" s="8"/>
      <c r="G510" s="5"/>
      <c r="L510" s="12"/>
      <c r="M510" s="6"/>
      <c r="N510" s="13"/>
      <c r="O510" s="14"/>
      <c r="P510" s="14"/>
      <c r="Q510" s="14"/>
      <c r="R510" s="14"/>
    </row>
    <row r="511" spans="2:18" s="7" customFormat="1" ht="15">
      <c r="B511" s="11"/>
      <c r="C511" s="4"/>
      <c r="D511" s="8"/>
      <c r="G511" s="5"/>
      <c r="L511" s="12"/>
      <c r="M511" s="6"/>
      <c r="N511" s="13"/>
      <c r="O511" s="14"/>
      <c r="P511" s="14"/>
      <c r="Q511" s="14"/>
      <c r="R511" s="14"/>
    </row>
    <row r="512" spans="2:18" s="7" customFormat="1" ht="15">
      <c r="B512" s="11"/>
      <c r="C512" s="4"/>
      <c r="D512" s="8"/>
      <c r="G512" s="5"/>
      <c r="L512" s="12"/>
      <c r="M512" s="6"/>
      <c r="N512" s="13"/>
      <c r="O512" s="14"/>
      <c r="P512" s="14"/>
      <c r="Q512" s="14"/>
      <c r="R512" s="14"/>
    </row>
    <row r="513" spans="2:18" s="7" customFormat="1" ht="15">
      <c r="B513" s="11"/>
      <c r="C513" s="4"/>
      <c r="D513" s="8"/>
      <c r="G513" s="5"/>
      <c r="L513" s="12"/>
      <c r="M513" s="6"/>
      <c r="N513" s="13"/>
      <c r="O513" s="14"/>
      <c r="P513" s="14"/>
      <c r="Q513" s="14"/>
      <c r="R513" s="14"/>
    </row>
    <row r="514" spans="2:18" s="7" customFormat="1" ht="15">
      <c r="B514" s="11"/>
      <c r="C514" s="4"/>
      <c r="D514" s="8"/>
      <c r="G514" s="5"/>
      <c r="L514" s="12"/>
      <c r="M514" s="6"/>
      <c r="N514" s="13"/>
      <c r="O514" s="14"/>
      <c r="P514" s="14"/>
      <c r="Q514" s="14"/>
      <c r="R514" s="14"/>
    </row>
    <row r="515" spans="2:18" s="7" customFormat="1" ht="15">
      <c r="B515" s="11"/>
      <c r="C515" s="4"/>
      <c r="D515" s="8"/>
      <c r="G515" s="5"/>
      <c r="L515" s="12"/>
      <c r="M515" s="6"/>
      <c r="N515" s="13"/>
      <c r="O515" s="14"/>
      <c r="P515" s="14"/>
      <c r="Q515" s="14"/>
      <c r="R515" s="14"/>
    </row>
    <row r="516" spans="2:18" s="7" customFormat="1" ht="15">
      <c r="B516" s="11"/>
      <c r="C516" s="4"/>
      <c r="D516" s="8"/>
      <c r="G516" s="5"/>
      <c r="L516" s="12"/>
      <c r="M516" s="6"/>
      <c r="N516" s="13"/>
      <c r="O516" s="14"/>
      <c r="P516" s="14"/>
      <c r="Q516" s="14"/>
      <c r="R516" s="14"/>
    </row>
    <row r="517" spans="2:18" s="7" customFormat="1" ht="15">
      <c r="B517" s="11"/>
      <c r="C517" s="4"/>
      <c r="D517" s="8"/>
      <c r="G517" s="5"/>
      <c r="L517" s="12"/>
      <c r="M517" s="6"/>
      <c r="N517" s="13"/>
      <c r="O517" s="14"/>
      <c r="P517" s="14"/>
      <c r="Q517" s="14"/>
      <c r="R517" s="14"/>
    </row>
    <row r="518" spans="2:18" s="7" customFormat="1" ht="15">
      <c r="B518" s="11"/>
      <c r="C518" s="4"/>
      <c r="D518" s="8"/>
      <c r="G518" s="5"/>
      <c r="L518" s="12"/>
      <c r="M518" s="6"/>
      <c r="N518" s="13"/>
      <c r="O518" s="14"/>
      <c r="P518" s="14"/>
      <c r="Q518" s="14"/>
      <c r="R518" s="14"/>
    </row>
    <row r="519" spans="2:18" s="7" customFormat="1" ht="15">
      <c r="B519" s="11"/>
      <c r="C519" s="4"/>
      <c r="D519" s="8"/>
      <c r="G519" s="5"/>
      <c r="L519" s="12"/>
      <c r="M519" s="6"/>
      <c r="N519" s="13"/>
      <c r="O519" s="14"/>
      <c r="P519" s="14"/>
      <c r="Q519" s="14"/>
      <c r="R519" s="14"/>
    </row>
    <row r="520" spans="2:18" s="7" customFormat="1" ht="15">
      <c r="B520" s="11"/>
      <c r="C520" s="4"/>
      <c r="D520" s="8"/>
      <c r="G520" s="5"/>
      <c r="L520" s="12"/>
      <c r="M520" s="6"/>
      <c r="N520" s="13"/>
      <c r="O520" s="14"/>
      <c r="P520" s="14"/>
      <c r="Q520" s="14"/>
      <c r="R520" s="14"/>
    </row>
    <row r="521" spans="2:18" s="7" customFormat="1" ht="15">
      <c r="B521" s="11"/>
      <c r="C521" s="4"/>
      <c r="D521" s="8"/>
      <c r="G521" s="5"/>
      <c r="L521" s="12"/>
      <c r="M521" s="6"/>
      <c r="N521" s="13"/>
      <c r="O521" s="14"/>
      <c r="P521" s="14"/>
      <c r="Q521" s="14"/>
      <c r="R521" s="14"/>
    </row>
    <row r="522" spans="2:18" s="7" customFormat="1" ht="15">
      <c r="B522" s="11"/>
      <c r="C522" s="4"/>
      <c r="D522" s="8"/>
      <c r="G522" s="5"/>
      <c r="L522" s="12"/>
      <c r="M522" s="6"/>
      <c r="N522" s="13"/>
      <c r="O522" s="14"/>
      <c r="P522" s="14"/>
      <c r="Q522" s="14"/>
      <c r="R522" s="14"/>
    </row>
    <row r="523" spans="2:18" s="7" customFormat="1" ht="15">
      <c r="B523" s="11"/>
      <c r="C523" s="4"/>
      <c r="D523" s="8"/>
      <c r="G523" s="5"/>
      <c r="L523" s="12"/>
      <c r="M523" s="6"/>
      <c r="N523" s="13"/>
      <c r="O523" s="14"/>
      <c r="P523" s="14"/>
      <c r="Q523" s="14"/>
      <c r="R523" s="14"/>
    </row>
    <row r="524" spans="2:18" s="7" customFormat="1" ht="15">
      <c r="B524" s="11"/>
      <c r="C524" s="4"/>
      <c r="D524" s="8"/>
      <c r="G524" s="5"/>
      <c r="L524" s="12"/>
      <c r="M524" s="6"/>
      <c r="N524" s="13"/>
      <c r="O524" s="14"/>
      <c r="P524" s="14"/>
      <c r="Q524" s="14"/>
      <c r="R524" s="14"/>
    </row>
    <row r="525" spans="2:18" s="7" customFormat="1" ht="15">
      <c r="B525" s="11"/>
      <c r="C525" s="4"/>
      <c r="D525" s="8"/>
      <c r="G525" s="5"/>
      <c r="L525" s="12"/>
      <c r="M525" s="6"/>
      <c r="N525" s="13"/>
      <c r="O525" s="14"/>
      <c r="P525" s="14"/>
      <c r="Q525" s="14"/>
      <c r="R525" s="14"/>
    </row>
    <row r="526" spans="2:18" s="7" customFormat="1" ht="15">
      <c r="B526" s="11"/>
      <c r="C526" s="4"/>
      <c r="D526" s="8"/>
      <c r="G526" s="5"/>
      <c r="L526" s="12"/>
      <c r="M526" s="6"/>
      <c r="N526" s="13"/>
      <c r="O526" s="14"/>
      <c r="P526" s="14"/>
      <c r="Q526" s="14"/>
      <c r="R526" s="14"/>
    </row>
    <row r="527" spans="2:18" s="7" customFormat="1" ht="15">
      <c r="B527" s="11"/>
      <c r="C527" s="4"/>
      <c r="D527" s="8"/>
      <c r="G527" s="5"/>
      <c r="L527" s="12"/>
      <c r="M527" s="6"/>
      <c r="N527" s="13"/>
      <c r="O527" s="14"/>
      <c r="P527" s="14"/>
      <c r="Q527" s="14"/>
      <c r="R527" s="14"/>
    </row>
    <row r="528" spans="2:18" s="7" customFormat="1" ht="15">
      <c r="B528" s="11"/>
      <c r="C528" s="4"/>
      <c r="D528" s="8"/>
      <c r="G528" s="5"/>
      <c r="L528" s="12"/>
      <c r="M528" s="6"/>
      <c r="N528" s="13"/>
      <c r="O528" s="14"/>
      <c r="P528" s="14"/>
      <c r="Q528" s="14"/>
      <c r="R528" s="14"/>
    </row>
    <row r="529" spans="2:18" s="7" customFormat="1" ht="15">
      <c r="B529" s="11"/>
      <c r="C529" s="4"/>
      <c r="D529" s="8"/>
      <c r="G529" s="5"/>
      <c r="L529" s="12"/>
      <c r="M529" s="6"/>
      <c r="N529" s="13"/>
      <c r="O529" s="14"/>
      <c r="P529" s="14"/>
      <c r="Q529" s="14"/>
      <c r="R529" s="14"/>
    </row>
    <row r="530" spans="2:18" s="7" customFormat="1" ht="15">
      <c r="B530" s="11"/>
      <c r="C530" s="4"/>
      <c r="D530" s="8"/>
      <c r="G530" s="5"/>
      <c r="L530" s="12"/>
      <c r="M530" s="6"/>
      <c r="N530" s="13"/>
      <c r="O530" s="14"/>
      <c r="P530" s="14"/>
      <c r="Q530" s="14"/>
      <c r="R530" s="14"/>
    </row>
    <row r="531" spans="2:18" s="7" customFormat="1" ht="15">
      <c r="B531" s="11"/>
      <c r="C531" s="4"/>
      <c r="D531" s="8"/>
      <c r="G531" s="5"/>
      <c r="L531" s="12"/>
      <c r="M531" s="6"/>
      <c r="N531" s="13"/>
      <c r="O531" s="14"/>
      <c r="P531" s="14"/>
      <c r="Q531" s="14"/>
      <c r="R531" s="14"/>
    </row>
    <row r="532" spans="2:18" s="7" customFormat="1" ht="15">
      <c r="B532" s="11"/>
      <c r="C532" s="4"/>
      <c r="D532" s="8"/>
      <c r="G532" s="5"/>
      <c r="L532" s="12"/>
      <c r="M532" s="6"/>
      <c r="N532" s="13"/>
      <c r="O532" s="14"/>
      <c r="P532" s="14"/>
      <c r="Q532" s="14"/>
      <c r="R532" s="14"/>
    </row>
    <row r="533" spans="2:18" s="7" customFormat="1" ht="15">
      <c r="B533" s="11"/>
      <c r="C533" s="4"/>
      <c r="D533" s="8"/>
      <c r="G533" s="5"/>
      <c r="L533" s="12"/>
      <c r="M533" s="6"/>
      <c r="N533" s="13"/>
      <c r="O533" s="14"/>
      <c r="P533" s="14"/>
      <c r="Q533" s="14"/>
      <c r="R533" s="14"/>
    </row>
    <row r="534" spans="2:18" s="7" customFormat="1" ht="15">
      <c r="B534" s="11"/>
      <c r="C534" s="4"/>
      <c r="D534" s="8"/>
      <c r="G534" s="5"/>
      <c r="L534" s="12"/>
      <c r="M534" s="6"/>
      <c r="N534" s="13"/>
      <c r="O534" s="14"/>
      <c r="P534" s="14"/>
      <c r="Q534" s="14"/>
      <c r="R534" s="14"/>
    </row>
    <row r="535" spans="2:18" s="7" customFormat="1" ht="15">
      <c r="B535" s="11"/>
      <c r="C535" s="4"/>
      <c r="D535" s="8"/>
      <c r="G535" s="5"/>
      <c r="L535" s="12"/>
      <c r="M535" s="6"/>
      <c r="N535" s="13"/>
      <c r="O535" s="14"/>
      <c r="P535" s="14"/>
      <c r="Q535" s="14"/>
      <c r="R535" s="14"/>
    </row>
    <row r="536" spans="2:18" s="7" customFormat="1" ht="15">
      <c r="B536" s="11"/>
      <c r="C536" s="4"/>
      <c r="D536" s="8"/>
      <c r="G536" s="5"/>
      <c r="L536" s="12"/>
      <c r="M536" s="6"/>
      <c r="N536" s="13"/>
      <c r="O536" s="14"/>
      <c r="P536" s="14"/>
      <c r="Q536" s="14"/>
      <c r="R536" s="14"/>
    </row>
    <row r="537" spans="2:18" s="7" customFormat="1" ht="15">
      <c r="B537" s="11"/>
      <c r="C537" s="4"/>
      <c r="D537" s="8"/>
      <c r="G537" s="5"/>
      <c r="L537" s="12"/>
      <c r="M537" s="6"/>
      <c r="N537" s="13"/>
      <c r="O537" s="14"/>
      <c r="P537" s="14"/>
      <c r="Q537" s="14"/>
      <c r="R537" s="14"/>
    </row>
    <row r="538" spans="2:18" s="7" customFormat="1" ht="15">
      <c r="B538" s="11"/>
      <c r="C538" s="4"/>
      <c r="D538" s="8"/>
      <c r="G538" s="5"/>
      <c r="L538" s="12"/>
      <c r="M538" s="6"/>
      <c r="N538" s="13"/>
      <c r="O538" s="14"/>
      <c r="P538" s="14"/>
      <c r="Q538" s="14"/>
      <c r="R538" s="14"/>
    </row>
    <row r="539" spans="2:18" s="7" customFormat="1" ht="15">
      <c r="B539" s="11"/>
      <c r="C539" s="4"/>
      <c r="D539" s="8"/>
      <c r="G539" s="5"/>
      <c r="L539" s="12"/>
      <c r="M539" s="6"/>
      <c r="N539" s="13"/>
      <c r="O539" s="14"/>
      <c r="P539" s="14"/>
      <c r="Q539" s="14"/>
      <c r="R539" s="14"/>
    </row>
    <row r="540" spans="2:18" s="7" customFormat="1" ht="15">
      <c r="B540" s="11"/>
      <c r="C540" s="4"/>
      <c r="D540" s="8"/>
      <c r="G540" s="5"/>
      <c r="L540" s="12"/>
      <c r="M540" s="6"/>
      <c r="N540" s="13"/>
      <c r="O540" s="14"/>
      <c r="P540" s="14"/>
      <c r="Q540" s="14"/>
      <c r="R540" s="14"/>
    </row>
    <row r="541" spans="2:18" s="7" customFormat="1" ht="15">
      <c r="B541" s="11"/>
      <c r="C541" s="4"/>
      <c r="D541" s="8"/>
      <c r="G541" s="5"/>
      <c r="L541" s="12"/>
      <c r="M541" s="6"/>
      <c r="N541" s="13"/>
      <c r="O541" s="14"/>
      <c r="P541" s="14"/>
      <c r="Q541" s="14"/>
      <c r="R541" s="14"/>
    </row>
    <row r="542" spans="2:18" s="7" customFormat="1" ht="15">
      <c r="B542" s="11"/>
      <c r="C542" s="4"/>
      <c r="D542" s="8"/>
      <c r="G542" s="5"/>
      <c r="L542" s="12"/>
      <c r="M542" s="6"/>
      <c r="N542" s="13"/>
      <c r="O542" s="14"/>
      <c r="P542" s="14"/>
      <c r="Q542" s="14"/>
      <c r="R542" s="14"/>
    </row>
    <row r="543" spans="2:18" s="7" customFormat="1" ht="15">
      <c r="B543" s="11"/>
      <c r="C543" s="4"/>
      <c r="D543" s="8"/>
      <c r="G543" s="5"/>
      <c r="L543" s="12"/>
      <c r="M543" s="6"/>
      <c r="N543" s="13"/>
      <c r="O543" s="14"/>
      <c r="P543" s="14"/>
      <c r="Q543" s="14"/>
      <c r="R543" s="14"/>
    </row>
    <row r="544" spans="2:18" s="7" customFormat="1" ht="15">
      <c r="B544" s="11"/>
      <c r="C544" s="4"/>
      <c r="D544" s="8"/>
      <c r="G544" s="5"/>
      <c r="L544" s="12"/>
      <c r="M544" s="6"/>
      <c r="N544" s="13"/>
      <c r="O544" s="14"/>
      <c r="P544" s="14"/>
      <c r="Q544" s="14"/>
      <c r="R544" s="14"/>
    </row>
    <row r="545" spans="2:18" s="7" customFormat="1" ht="15">
      <c r="B545" s="11"/>
      <c r="C545" s="4"/>
      <c r="D545" s="8"/>
      <c r="G545" s="5"/>
      <c r="L545" s="12"/>
      <c r="M545" s="6"/>
      <c r="N545" s="13"/>
      <c r="O545" s="14"/>
      <c r="P545" s="14"/>
      <c r="Q545" s="14"/>
      <c r="R545" s="14"/>
    </row>
    <row r="546" spans="2:18" s="7" customFormat="1" ht="15">
      <c r="B546" s="11"/>
      <c r="C546" s="4"/>
      <c r="D546" s="8"/>
      <c r="G546" s="5"/>
      <c r="L546" s="12"/>
      <c r="M546" s="6"/>
      <c r="N546" s="13"/>
      <c r="O546" s="14"/>
      <c r="P546" s="14"/>
      <c r="Q546" s="14"/>
      <c r="R546" s="14"/>
    </row>
    <row r="547" spans="2:18" s="7" customFormat="1" ht="15">
      <c r="B547" s="11"/>
      <c r="C547" s="4"/>
      <c r="D547" s="8"/>
      <c r="G547" s="5"/>
      <c r="L547" s="12"/>
      <c r="M547" s="6"/>
      <c r="N547" s="13"/>
      <c r="O547" s="14"/>
      <c r="P547" s="14"/>
      <c r="Q547" s="14"/>
      <c r="R547" s="14"/>
    </row>
    <row r="548" spans="2:18" s="7" customFormat="1" ht="15">
      <c r="B548" s="11"/>
      <c r="C548" s="4"/>
      <c r="D548" s="8"/>
      <c r="G548" s="5"/>
      <c r="L548" s="12"/>
      <c r="M548" s="6"/>
      <c r="N548" s="13"/>
      <c r="O548" s="14"/>
      <c r="P548" s="14"/>
      <c r="Q548" s="14"/>
      <c r="R548" s="14"/>
    </row>
    <row r="549" spans="2:18" s="7" customFormat="1" ht="15">
      <c r="B549" s="11"/>
      <c r="C549" s="4"/>
      <c r="D549" s="8"/>
      <c r="G549" s="5"/>
      <c r="L549" s="12"/>
      <c r="M549" s="6"/>
      <c r="N549" s="13"/>
      <c r="O549" s="14"/>
      <c r="P549" s="14"/>
      <c r="Q549" s="14"/>
      <c r="R549" s="14"/>
    </row>
    <row r="550" spans="2:18" s="7" customFormat="1" ht="15">
      <c r="B550" s="11"/>
      <c r="C550" s="4"/>
      <c r="D550" s="8"/>
      <c r="G550" s="5"/>
      <c r="L550" s="12"/>
      <c r="M550" s="6"/>
      <c r="N550" s="13"/>
      <c r="O550" s="14"/>
      <c r="P550" s="14"/>
      <c r="Q550" s="14"/>
      <c r="R550" s="14"/>
    </row>
    <row r="551" spans="2:18" s="7" customFormat="1" ht="15">
      <c r="B551" s="11"/>
      <c r="C551" s="4"/>
      <c r="D551" s="8"/>
      <c r="G551" s="5"/>
      <c r="L551" s="12"/>
      <c r="M551" s="6"/>
      <c r="N551" s="13"/>
      <c r="O551" s="14"/>
      <c r="P551" s="14"/>
      <c r="Q551" s="14"/>
      <c r="R551" s="14"/>
    </row>
    <row r="552" spans="2:18" s="7" customFormat="1" ht="15">
      <c r="B552" s="11"/>
      <c r="C552" s="4"/>
      <c r="D552" s="8"/>
      <c r="G552" s="5"/>
      <c r="L552" s="12"/>
      <c r="M552" s="6"/>
      <c r="N552" s="13"/>
      <c r="O552" s="14"/>
      <c r="P552" s="14"/>
      <c r="Q552" s="14"/>
      <c r="R552" s="14"/>
    </row>
    <row r="553" spans="2:18" s="7" customFormat="1" ht="15">
      <c r="B553" s="11"/>
      <c r="C553" s="4"/>
      <c r="D553" s="8"/>
      <c r="G553" s="5"/>
      <c r="L553" s="12"/>
      <c r="M553" s="6"/>
      <c r="N553" s="13"/>
      <c r="O553" s="14"/>
      <c r="P553" s="14"/>
      <c r="Q553" s="14"/>
      <c r="R553" s="14"/>
    </row>
    <row r="554" spans="2:18" s="7" customFormat="1" ht="15">
      <c r="B554" s="11"/>
      <c r="C554" s="4"/>
      <c r="D554" s="8"/>
      <c r="G554" s="5"/>
      <c r="L554" s="12"/>
      <c r="M554" s="6"/>
      <c r="N554" s="13"/>
      <c r="O554" s="14"/>
      <c r="P554" s="14"/>
      <c r="Q554" s="14"/>
      <c r="R554" s="14"/>
    </row>
    <row r="555" spans="2:18" s="7" customFormat="1" ht="15">
      <c r="B555" s="11"/>
      <c r="C555" s="4"/>
      <c r="D555" s="8"/>
      <c r="G555" s="5"/>
      <c r="L555" s="12"/>
      <c r="M555" s="6"/>
      <c r="N555" s="13"/>
      <c r="O555" s="14"/>
      <c r="P555" s="14"/>
      <c r="Q555" s="14"/>
      <c r="R555" s="14"/>
    </row>
    <row r="556" spans="2:18" s="7" customFormat="1" ht="15">
      <c r="B556" s="11"/>
      <c r="C556" s="4"/>
      <c r="D556" s="8"/>
      <c r="G556" s="5"/>
      <c r="L556" s="12"/>
      <c r="M556" s="6"/>
      <c r="N556" s="13"/>
      <c r="O556" s="14"/>
      <c r="P556" s="14"/>
      <c r="Q556" s="14"/>
      <c r="R556" s="14"/>
    </row>
    <row r="557" spans="2:18" s="7" customFormat="1" ht="15">
      <c r="B557" s="11"/>
      <c r="C557" s="4"/>
      <c r="D557" s="8"/>
      <c r="G557" s="5"/>
      <c r="L557" s="12"/>
      <c r="M557" s="6"/>
      <c r="N557" s="13"/>
      <c r="O557" s="14"/>
      <c r="P557" s="14"/>
      <c r="Q557" s="14"/>
      <c r="R557" s="14"/>
    </row>
    <row r="558" spans="2:18" s="7" customFormat="1" ht="15">
      <c r="B558" s="11"/>
      <c r="C558" s="4"/>
      <c r="D558" s="8"/>
      <c r="G558" s="5"/>
      <c r="L558" s="12"/>
      <c r="M558" s="6"/>
      <c r="N558" s="13"/>
      <c r="O558" s="14"/>
      <c r="P558" s="14"/>
      <c r="Q558" s="14"/>
      <c r="R558" s="14"/>
    </row>
    <row r="559" spans="2:18" s="7" customFormat="1" ht="15">
      <c r="B559" s="11"/>
      <c r="C559" s="4"/>
      <c r="D559" s="8"/>
      <c r="G559" s="5"/>
      <c r="L559" s="12"/>
      <c r="M559" s="6"/>
      <c r="N559" s="13"/>
      <c r="O559" s="14"/>
      <c r="P559" s="14"/>
      <c r="Q559" s="14"/>
      <c r="R559" s="14"/>
    </row>
    <row r="560" spans="2:18" s="7" customFormat="1" ht="15">
      <c r="B560" s="11"/>
      <c r="C560" s="4"/>
      <c r="D560" s="8"/>
      <c r="G560" s="5"/>
      <c r="L560" s="12"/>
      <c r="M560" s="6"/>
      <c r="N560" s="13"/>
      <c r="O560" s="14"/>
      <c r="P560" s="14"/>
      <c r="Q560" s="14"/>
      <c r="R560" s="14"/>
    </row>
    <row r="561" spans="2:18" s="7" customFormat="1" ht="15">
      <c r="B561" s="11"/>
      <c r="C561" s="4"/>
      <c r="D561" s="8"/>
      <c r="G561" s="5"/>
      <c r="L561" s="12"/>
      <c r="M561" s="6"/>
      <c r="N561" s="13"/>
      <c r="O561" s="14"/>
      <c r="P561" s="14"/>
      <c r="Q561" s="14"/>
      <c r="R561" s="14"/>
    </row>
    <row r="562" spans="2:18" s="7" customFormat="1" ht="15">
      <c r="B562" s="11"/>
      <c r="C562" s="4"/>
      <c r="D562" s="8"/>
      <c r="G562" s="5"/>
      <c r="L562" s="12"/>
      <c r="M562" s="6"/>
      <c r="N562" s="13"/>
      <c r="O562" s="14"/>
      <c r="P562" s="14"/>
      <c r="Q562" s="14"/>
      <c r="R562" s="14"/>
    </row>
    <row r="563" spans="2:18" s="7" customFormat="1" ht="15">
      <c r="B563" s="11"/>
      <c r="C563" s="4"/>
      <c r="D563" s="8"/>
      <c r="G563" s="5"/>
      <c r="L563" s="12"/>
      <c r="M563" s="6"/>
      <c r="N563" s="13"/>
      <c r="O563" s="14"/>
      <c r="P563" s="14"/>
      <c r="Q563" s="14"/>
      <c r="R563" s="14"/>
    </row>
    <row r="564" spans="2:18" s="7" customFormat="1" ht="15">
      <c r="B564" s="11"/>
      <c r="C564" s="4"/>
      <c r="D564" s="8"/>
      <c r="G564" s="5"/>
      <c r="L564" s="12"/>
      <c r="M564" s="6"/>
      <c r="N564" s="13"/>
      <c r="O564" s="14"/>
      <c r="P564" s="14"/>
      <c r="Q564" s="14"/>
      <c r="R564" s="14"/>
    </row>
    <row r="565" spans="2:18" s="7" customFormat="1" ht="15">
      <c r="B565" s="11"/>
      <c r="C565" s="4"/>
      <c r="D565" s="8"/>
      <c r="G565" s="5"/>
      <c r="L565" s="12"/>
      <c r="M565" s="6"/>
      <c r="N565" s="13"/>
      <c r="O565" s="14"/>
      <c r="P565" s="14"/>
      <c r="Q565" s="14"/>
      <c r="R565" s="14"/>
    </row>
    <row r="566" spans="2:18" s="7" customFormat="1" ht="15">
      <c r="B566" s="11"/>
      <c r="C566" s="4"/>
      <c r="D566" s="8"/>
      <c r="G566" s="5"/>
      <c r="L566" s="12"/>
      <c r="M566" s="6"/>
      <c r="N566" s="13"/>
      <c r="O566" s="14"/>
      <c r="P566" s="14"/>
      <c r="Q566" s="14"/>
      <c r="R566" s="14"/>
    </row>
    <row r="567" spans="2:18" s="7" customFormat="1" ht="15">
      <c r="B567" s="11"/>
      <c r="C567" s="4"/>
      <c r="D567" s="8"/>
      <c r="G567" s="5"/>
      <c r="L567" s="12"/>
      <c r="M567" s="6"/>
      <c r="N567" s="13"/>
      <c r="O567" s="14"/>
      <c r="P567" s="14"/>
      <c r="Q567" s="14"/>
      <c r="R567" s="14"/>
    </row>
    <row r="568" spans="2:18" s="7" customFormat="1" ht="15">
      <c r="B568" s="11"/>
      <c r="C568" s="4"/>
      <c r="D568" s="8"/>
      <c r="G568" s="5"/>
      <c r="L568" s="12"/>
      <c r="M568" s="6"/>
      <c r="N568" s="13"/>
      <c r="O568" s="14"/>
      <c r="P568" s="14"/>
      <c r="Q568" s="14"/>
      <c r="R568" s="14"/>
    </row>
    <row r="569" spans="2:18" s="7" customFormat="1" ht="15">
      <c r="B569" s="11"/>
      <c r="C569" s="4"/>
      <c r="D569" s="8"/>
      <c r="G569" s="5"/>
      <c r="L569" s="12"/>
      <c r="M569" s="6"/>
      <c r="N569" s="13"/>
      <c r="O569" s="14"/>
      <c r="P569" s="14"/>
      <c r="Q569" s="14"/>
      <c r="R569" s="14"/>
    </row>
    <row r="570" spans="2:18" s="7" customFormat="1" ht="15">
      <c r="B570" s="11"/>
      <c r="C570" s="4"/>
      <c r="D570" s="8"/>
      <c r="G570" s="5"/>
      <c r="L570" s="12"/>
      <c r="M570" s="6"/>
      <c r="N570" s="13"/>
      <c r="O570" s="14"/>
      <c r="P570" s="14"/>
      <c r="Q570" s="14"/>
      <c r="R570" s="14"/>
    </row>
    <row r="571" spans="2:18" s="7" customFormat="1" ht="15">
      <c r="B571" s="11"/>
      <c r="C571" s="4"/>
      <c r="D571" s="8"/>
      <c r="G571" s="5"/>
      <c r="L571" s="12"/>
      <c r="M571" s="6"/>
      <c r="N571" s="13"/>
      <c r="O571" s="14"/>
      <c r="P571" s="14"/>
      <c r="Q571" s="14"/>
      <c r="R571" s="14"/>
    </row>
    <row r="572" spans="2:18" s="7" customFormat="1" ht="15">
      <c r="B572" s="11"/>
      <c r="C572" s="4"/>
      <c r="D572" s="8"/>
      <c r="G572" s="5"/>
      <c r="L572" s="12"/>
      <c r="M572" s="6"/>
      <c r="N572" s="13"/>
      <c r="O572" s="14"/>
      <c r="P572" s="14"/>
      <c r="Q572" s="14"/>
      <c r="R572" s="14"/>
    </row>
    <row r="573" spans="2:18" s="7" customFormat="1" ht="15">
      <c r="B573" s="11"/>
      <c r="C573" s="4"/>
      <c r="D573" s="8"/>
      <c r="G573" s="5"/>
      <c r="L573" s="12"/>
      <c r="M573" s="6"/>
      <c r="N573" s="13"/>
      <c r="O573" s="14"/>
      <c r="P573" s="14"/>
      <c r="Q573" s="14"/>
      <c r="R573" s="14"/>
    </row>
    <row r="574" spans="2:18" s="7" customFormat="1" ht="15">
      <c r="B574" s="11"/>
      <c r="C574" s="4"/>
      <c r="D574" s="8"/>
      <c r="G574" s="5"/>
      <c r="L574" s="12"/>
      <c r="M574" s="6"/>
      <c r="N574" s="13"/>
      <c r="O574" s="14"/>
      <c r="P574" s="14"/>
      <c r="Q574" s="14"/>
      <c r="R574" s="14"/>
    </row>
    <row r="575" spans="2:18" s="7" customFormat="1" ht="15">
      <c r="B575" s="11"/>
      <c r="C575" s="4"/>
      <c r="D575" s="8"/>
      <c r="G575" s="5"/>
      <c r="L575" s="12"/>
      <c r="M575" s="6"/>
      <c r="N575" s="13"/>
      <c r="O575" s="14"/>
      <c r="P575" s="14"/>
      <c r="Q575" s="14"/>
      <c r="R575" s="14"/>
    </row>
    <row r="576" spans="2:18" s="7" customFormat="1" ht="15">
      <c r="B576" s="11"/>
      <c r="C576" s="4"/>
      <c r="D576" s="8"/>
      <c r="G576" s="5"/>
      <c r="L576" s="12"/>
      <c r="M576" s="6"/>
      <c r="N576" s="13"/>
      <c r="O576" s="14"/>
      <c r="P576" s="14"/>
      <c r="Q576" s="14"/>
      <c r="R576" s="14"/>
    </row>
    <row r="577" spans="2:18" s="7" customFormat="1" ht="15">
      <c r="B577" s="11"/>
      <c r="C577" s="4"/>
      <c r="D577" s="8"/>
      <c r="G577" s="5"/>
      <c r="L577" s="12"/>
      <c r="M577" s="6"/>
      <c r="N577" s="13"/>
      <c r="O577" s="14"/>
      <c r="P577" s="14"/>
      <c r="Q577" s="14"/>
      <c r="R577" s="14"/>
    </row>
    <row r="578" spans="2:18" s="7" customFormat="1" ht="15">
      <c r="B578" s="11"/>
      <c r="C578" s="4"/>
      <c r="D578" s="8"/>
      <c r="G578" s="5"/>
      <c r="L578" s="12"/>
      <c r="M578" s="6"/>
      <c r="N578" s="13"/>
      <c r="O578" s="14"/>
      <c r="P578" s="14"/>
      <c r="Q578" s="14"/>
      <c r="R578" s="14"/>
    </row>
    <row r="579" spans="2:18" s="7" customFormat="1" ht="15">
      <c r="B579" s="11"/>
      <c r="C579" s="4"/>
      <c r="D579" s="8"/>
      <c r="G579" s="5"/>
      <c r="L579" s="12"/>
      <c r="M579" s="6"/>
      <c r="N579" s="13"/>
      <c r="O579" s="14"/>
      <c r="P579" s="14"/>
      <c r="Q579" s="14"/>
      <c r="R579" s="14"/>
    </row>
    <row r="580" spans="2:18" s="7" customFormat="1" ht="15">
      <c r="B580" s="11"/>
      <c r="C580" s="4"/>
      <c r="D580" s="8"/>
      <c r="G580" s="5"/>
      <c r="L580" s="12"/>
      <c r="M580" s="6"/>
      <c r="N580" s="13"/>
      <c r="O580" s="14"/>
      <c r="P580" s="14"/>
      <c r="Q580" s="14"/>
      <c r="R580" s="14"/>
    </row>
    <row r="581" spans="2:18" s="7" customFormat="1" ht="15">
      <c r="B581" s="11"/>
      <c r="C581" s="4"/>
      <c r="D581" s="8"/>
      <c r="G581" s="5"/>
      <c r="L581" s="12"/>
      <c r="M581" s="6"/>
      <c r="N581" s="13"/>
      <c r="O581" s="14"/>
      <c r="P581" s="14"/>
      <c r="Q581" s="14"/>
      <c r="R581" s="14"/>
    </row>
    <row r="582" spans="2:18" s="7" customFormat="1" ht="15">
      <c r="B582" s="11"/>
      <c r="C582" s="4"/>
      <c r="D582" s="8"/>
      <c r="G582" s="5"/>
      <c r="L582" s="12"/>
      <c r="M582" s="6"/>
      <c r="N582" s="13"/>
      <c r="O582" s="14"/>
      <c r="P582" s="14"/>
      <c r="Q582" s="14"/>
      <c r="R582" s="14"/>
    </row>
    <row r="583" spans="2:18" s="7" customFormat="1" ht="15">
      <c r="B583" s="11"/>
      <c r="C583" s="4"/>
      <c r="D583" s="8"/>
      <c r="G583" s="5"/>
      <c r="L583" s="12"/>
      <c r="M583" s="6"/>
      <c r="N583" s="13"/>
      <c r="O583" s="14"/>
      <c r="P583" s="14"/>
      <c r="Q583" s="14"/>
      <c r="R583" s="14"/>
    </row>
    <row r="584" spans="2:18" s="7" customFormat="1" ht="15">
      <c r="B584" s="11"/>
      <c r="C584" s="4"/>
      <c r="D584" s="8"/>
      <c r="G584" s="5"/>
      <c r="L584" s="12"/>
      <c r="M584" s="6"/>
      <c r="N584" s="13"/>
      <c r="O584" s="14"/>
      <c r="P584" s="14"/>
      <c r="Q584" s="14"/>
      <c r="R584" s="14"/>
    </row>
    <row r="585" spans="2:18" s="7" customFormat="1" ht="15">
      <c r="B585" s="11"/>
      <c r="C585" s="4"/>
      <c r="D585" s="8"/>
      <c r="G585" s="5"/>
      <c r="L585" s="12"/>
      <c r="M585" s="6"/>
      <c r="N585" s="13"/>
      <c r="O585" s="14"/>
      <c r="P585" s="14"/>
      <c r="Q585" s="14"/>
      <c r="R585" s="14"/>
    </row>
    <row r="586" spans="2:18" s="7" customFormat="1" ht="15">
      <c r="B586" s="11"/>
      <c r="C586" s="4"/>
      <c r="D586" s="8"/>
      <c r="G586" s="5"/>
      <c r="L586" s="12"/>
      <c r="M586" s="6"/>
      <c r="N586" s="13"/>
      <c r="O586" s="14"/>
      <c r="P586" s="14"/>
      <c r="Q586" s="14"/>
      <c r="R586" s="14"/>
    </row>
    <row r="587" spans="2:18" s="7" customFormat="1" ht="15">
      <c r="B587" s="11"/>
      <c r="C587" s="4"/>
      <c r="D587" s="8"/>
      <c r="G587" s="5"/>
      <c r="L587" s="12"/>
      <c r="M587" s="6"/>
      <c r="N587" s="13"/>
      <c r="O587" s="14"/>
      <c r="P587" s="14"/>
      <c r="Q587" s="14"/>
      <c r="R587" s="14"/>
    </row>
    <row r="588" spans="2:18" s="7" customFormat="1" ht="15">
      <c r="B588" s="11"/>
      <c r="C588" s="4"/>
      <c r="D588" s="8"/>
      <c r="G588" s="5"/>
      <c r="L588" s="12"/>
      <c r="M588" s="6"/>
      <c r="N588" s="13"/>
      <c r="O588" s="14"/>
      <c r="P588" s="14"/>
      <c r="Q588" s="14"/>
      <c r="R588" s="14"/>
    </row>
    <row r="589" spans="2:18" s="7" customFormat="1" ht="15">
      <c r="B589" s="11"/>
      <c r="C589" s="4"/>
      <c r="D589" s="8"/>
      <c r="G589" s="5"/>
      <c r="L589" s="12"/>
      <c r="M589" s="6"/>
      <c r="N589" s="13"/>
      <c r="O589" s="14"/>
      <c r="P589" s="14"/>
      <c r="Q589" s="14"/>
      <c r="R589" s="14"/>
    </row>
    <row r="590" spans="2:18" s="7" customFormat="1" ht="15">
      <c r="B590" s="11"/>
      <c r="C590" s="4"/>
      <c r="D590" s="8"/>
      <c r="G590" s="5"/>
      <c r="L590" s="12"/>
      <c r="M590" s="6"/>
      <c r="N590" s="13"/>
      <c r="O590" s="14"/>
      <c r="P590" s="14"/>
      <c r="Q590" s="14"/>
      <c r="R590" s="14"/>
    </row>
    <row r="591" spans="2:18" s="7" customFormat="1" ht="15">
      <c r="B591" s="11"/>
      <c r="C591" s="4"/>
      <c r="D591" s="8"/>
      <c r="G591" s="5"/>
      <c r="L591" s="12"/>
      <c r="M591" s="6"/>
      <c r="N591" s="13"/>
      <c r="O591" s="14"/>
      <c r="P591" s="14"/>
      <c r="Q591" s="14"/>
      <c r="R591" s="14"/>
    </row>
    <row r="592" spans="2:18" s="7" customFormat="1" ht="15">
      <c r="B592" s="11"/>
      <c r="C592" s="4"/>
      <c r="D592" s="8"/>
      <c r="G592" s="5"/>
      <c r="L592" s="12"/>
      <c r="M592" s="6"/>
      <c r="N592" s="13"/>
      <c r="O592" s="14"/>
      <c r="P592" s="14"/>
      <c r="Q592" s="14"/>
      <c r="R592" s="14"/>
    </row>
    <row r="593" spans="2:18" s="7" customFormat="1" ht="15">
      <c r="B593" s="11"/>
      <c r="C593" s="4"/>
      <c r="D593" s="8"/>
      <c r="G593" s="5"/>
      <c r="L593" s="12"/>
      <c r="M593" s="6"/>
      <c r="N593" s="13"/>
      <c r="O593" s="14"/>
      <c r="P593" s="14"/>
      <c r="Q593" s="14"/>
      <c r="R593" s="14"/>
    </row>
    <row r="594" spans="2:18" s="7" customFormat="1" ht="15">
      <c r="B594" s="11"/>
      <c r="C594" s="4"/>
      <c r="D594" s="8"/>
      <c r="G594" s="5"/>
      <c r="L594" s="12"/>
      <c r="M594" s="6"/>
      <c r="N594" s="13"/>
      <c r="O594" s="14"/>
      <c r="P594" s="14"/>
      <c r="Q594" s="14"/>
      <c r="R594" s="14"/>
    </row>
    <row r="595" spans="2:18" s="7" customFormat="1" ht="15">
      <c r="B595" s="11"/>
      <c r="C595" s="4"/>
      <c r="D595" s="8"/>
      <c r="G595" s="5"/>
      <c r="L595" s="12"/>
      <c r="M595" s="6"/>
      <c r="N595" s="13"/>
      <c r="O595" s="14"/>
      <c r="P595" s="14"/>
      <c r="Q595" s="14"/>
      <c r="R595" s="14"/>
    </row>
    <row r="596" spans="2:18" s="7" customFormat="1" ht="15">
      <c r="B596" s="11"/>
      <c r="C596" s="4"/>
      <c r="D596" s="8"/>
      <c r="G596" s="5"/>
      <c r="L596" s="12"/>
      <c r="M596" s="6"/>
      <c r="N596" s="13"/>
      <c r="O596" s="14"/>
      <c r="P596" s="14"/>
      <c r="Q596" s="14"/>
      <c r="R596" s="14"/>
    </row>
    <row r="597" spans="2:18" s="7" customFormat="1" ht="15">
      <c r="B597" s="11"/>
      <c r="C597" s="4"/>
      <c r="D597" s="8"/>
      <c r="G597" s="5"/>
      <c r="L597" s="12"/>
      <c r="M597" s="6"/>
      <c r="N597" s="13"/>
      <c r="O597" s="14"/>
      <c r="P597" s="14"/>
      <c r="Q597" s="14"/>
      <c r="R597" s="14"/>
    </row>
    <row r="598" spans="2:18" s="7" customFormat="1" ht="15">
      <c r="B598" s="11"/>
      <c r="C598" s="4"/>
      <c r="D598" s="8"/>
      <c r="G598" s="5"/>
      <c r="L598" s="12"/>
      <c r="M598" s="6"/>
      <c r="N598" s="13"/>
      <c r="O598" s="14"/>
      <c r="P598" s="14"/>
      <c r="Q598" s="14"/>
      <c r="R598" s="14"/>
    </row>
    <row r="599" spans="2:18" s="7" customFormat="1" ht="15">
      <c r="B599" s="11"/>
      <c r="C599" s="4"/>
      <c r="D599" s="8"/>
      <c r="G599" s="5"/>
      <c r="L599" s="12"/>
      <c r="M599" s="6"/>
      <c r="N599" s="13"/>
      <c r="O599" s="14"/>
      <c r="P599" s="14"/>
      <c r="Q599" s="14"/>
      <c r="R599" s="14"/>
    </row>
    <row r="600" spans="2:18" s="7" customFormat="1" ht="15">
      <c r="B600" s="11"/>
      <c r="C600" s="4"/>
      <c r="D600" s="8"/>
      <c r="G600" s="5"/>
      <c r="L600" s="12"/>
      <c r="M600" s="6"/>
      <c r="N600" s="13"/>
      <c r="O600" s="14"/>
      <c r="P600" s="14"/>
      <c r="Q600" s="14"/>
      <c r="R600" s="14"/>
    </row>
    <row r="601" spans="2:18" s="7" customFormat="1" ht="15">
      <c r="B601" s="11"/>
      <c r="C601" s="4"/>
      <c r="D601" s="8"/>
      <c r="G601" s="5"/>
      <c r="L601" s="12"/>
      <c r="M601" s="6"/>
      <c r="N601" s="13"/>
      <c r="O601" s="14"/>
      <c r="P601" s="14"/>
      <c r="Q601" s="14"/>
      <c r="R601" s="14"/>
    </row>
    <row r="602" spans="2:18" s="7" customFormat="1" ht="15">
      <c r="B602" s="11"/>
      <c r="C602" s="4"/>
      <c r="D602" s="8"/>
      <c r="G602" s="5"/>
      <c r="L602" s="12"/>
      <c r="M602" s="6"/>
      <c r="N602" s="13"/>
      <c r="O602" s="14"/>
      <c r="P602" s="14"/>
      <c r="Q602" s="14"/>
      <c r="R602" s="14"/>
    </row>
    <row r="603" spans="2:18" s="7" customFormat="1" ht="15">
      <c r="B603" s="11"/>
      <c r="C603" s="4"/>
      <c r="D603" s="8"/>
      <c r="G603" s="5"/>
      <c r="L603" s="12"/>
      <c r="M603" s="6"/>
      <c r="N603" s="13"/>
      <c r="O603" s="14"/>
      <c r="P603" s="14"/>
      <c r="Q603" s="14"/>
      <c r="R603" s="14"/>
    </row>
    <row r="604" spans="2:18" s="7" customFormat="1" ht="15">
      <c r="B604" s="11"/>
      <c r="C604" s="4"/>
      <c r="D604" s="8"/>
      <c r="G604" s="5"/>
      <c r="L604" s="12"/>
      <c r="M604" s="6"/>
      <c r="N604" s="13"/>
      <c r="O604" s="14"/>
      <c r="P604" s="14"/>
      <c r="Q604" s="14"/>
      <c r="R604" s="14"/>
    </row>
    <row r="605" spans="2:18" s="7" customFormat="1" ht="15">
      <c r="B605" s="11"/>
      <c r="C605" s="4"/>
      <c r="D605" s="8"/>
      <c r="G605" s="5"/>
      <c r="L605" s="12"/>
      <c r="M605" s="6"/>
      <c r="N605" s="13"/>
      <c r="O605" s="14"/>
      <c r="P605" s="14"/>
      <c r="Q605" s="14"/>
      <c r="R605" s="14"/>
    </row>
    <row r="606" spans="2:18" s="7" customFormat="1" ht="15">
      <c r="B606" s="11"/>
      <c r="C606" s="4"/>
      <c r="D606" s="8"/>
      <c r="G606" s="5"/>
      <c r="L606" s="12"/>
      <c r="M606" s="6"/>
      <c r="N606" s="13"/>
      <c r="O606" s="14"/>
      <c r="P606" s="14"/>
      <c r="Q606" s="14"/>
      <c r="R606" s="14"/>
    </row>
    <row r="607" spans="2:18" s="7" customFormat="1" ht="15">
      <c r="B607" s="11"/>
      <c r="C607" s="4"/>
      <c r="D607" s="8"/>
      <c r="G607" s="5"/>
      <c r="L607" s="12"/>
      <c r="M607" s="6"/>
      <c r="N607" s="13"/>
      <c r="O607" s="14"/>
      <c r="P607" s="14"/>
      <c r="Q607" s="14"/>
      <c r="R607" s="14"/>
    </row>
    <row r="608" spans="2:18" s="7" customFormat="1" ht="15">
      <c r="B608" s="11"/>
      <c r="C608" s="4"/>
      <c r="D608" s="8"/>
      <c r="G608" s="5"/>
      <c r="L608" s="12"/>
      <c r="M608" s="6"/>
      <c r="N608" s="13"/>
      <c r="O608" s="14"/>
      <c r="P608" s="14"/>
      <c r="Q608" s="14"/>
      <c r="R608" s="14"/>
    </row>
    <row r="609" spans="2:18" s="7" customFormat="1" ht="15">
      <c r="B609" s="11"/>
      <c r="C609" s="4"/>
      <c r="D609" s="8"/>
      <c r="G609" s="5"/>
      <c r="L609" s="12"/>
      <c r="M609" s="6"/>
      <c r="N609" s="13"/>
      <c r="O609" s="14"/>
      <c r="P609" s="14"/>
      <c r="Q609" s="14"/>
      <c r="R609" s="14"/>
    </row>
    <row r="610" spans="2:18" s="7" customFormat="1" ht="15">
      <c r="B610" s="11"/>
      <c r="C610" s="4"/>
      <c r="D610" s="8"/>
      <c r="G610" s="5"/>
      <c r="L610" s="12"/>
      <c r="M610" s="6"/>
      <c r="N610" s="13"/>
      <c r="O610" s="14"/>
      <c r="P610" s="14"/>
      <c r="Q610" s="14"/>
      <c r="R610" s="14"/>
    </row>
    <row r="611" spans="2:18" s="7" customFormat="1" ht="15">
      <c r="B611" s="11"/>
      <c r="C611" s="4"/>
      <c r="D611" s="8"/>
      <c r="G611" s="5"/>
      <c r="L611" s="12"/>
      <c r="M611" s="6"/>
      <c r="N611" s="13"/>
      <c r="O611" s="14"/>
      <c r="P611" s="14"/>
      <c r="Q611" s="14"/>
      <c r="R611" s="14"/>
    </row>
    <row r="612" spans="2:18" s="7" customFormat="1" ht="15">
      <c r="B612" s="11"/>
      <c r="C612" s="4"/>
      <c r="D612" s="8"/>
      <c r="G612" s="5"/>
      <c r="L612" s="12"/>
      <c r="M612" s="6"/>
      <c r="N612" s="13"/>
      <c r="O612" s="14"/>
      <c r="P612" s="14"/>
      <c r="Q612" s="14"/>
      <c r="R612" s="14"/>
    </row>
    <row r="613" spans="2:18" s="7" customFormat="1" ht="15">
      <c r="B613" s="11"/>
      <c r="C613" s="4"/>
      <c r="D613" s="8"/>
      <c r="G613" s="5"/>
      <c r="L613" s="12"/>
      <c r="M613" s="6"/>
      <c r="N613" s="13"/>
      <c r="O613" s="14"/>
      <c r="P613" s="14"/>
      <c r="Q613" s="14"/>
      <c r="R613" s="14"/>
    </row>
    <row r="614" spans="2:18" s="7" customFormat="1" ht="15">
      <c r="B614" s="11"/>
      <c r="C614" s="4"/>
      <c r="D614" s="8"/>
      <c r="G614" s="5"/>
      <c r="L614" s="12"/>
      <c r="M614" s="6"/>
      <c r="N614" s="13"/>
      <c r="O614" s="14"/>
      <c r="P614" s="14"/>
      <c r="Q614" s="14"/>
      <c r="R614" s="14"/>
    </row>
    <row r="615" spans="2:18" s="7" customFormat="1" ht="15">
      <c r="B615" s="11"/>
      <c r="C615" s="4"/>
      <c r="D615" s="8"/>
      <c r="G615" s="5"/>
      <c r="L615" s="12"/>
      <c r="M615" s="6"/>
      <c r="N615" s="13"/>
      <c r="O615" s="14"/>
      <c r="P615" s="14"/>
      <c r="Q615" s="14"/>
      <c r="R615" s="14"/>
    </row>
    <row r="616" spans="2:18" s="7" customFormat="1" ht="15">
      <c r="B616" s="11"/>
      <c r="C616" s="4"/>
      <c r="D616" s="8"/>
      <c r="G616" s="5"/>
      <c r="L616" s="12"/>
      <c r="M616" s="6"/>
      <c r="N616" s="13"/>
      <c r="O616" s="14"/>
      <c r="P616" s="14"/>
      <c r="Q616" s="14"/>
      <c r="R616" s="14"/>
    </row>
    <row r="617" spans="2:18" s="7" customFormat="1" ht="15">
      <c r="B617" s="11"/>
      <c r="C617" s="4"/>
      <c r="D617" s="8"/>
      <c r="G617" s="5"/>
      <c r="L617" s="12"/>
      <c r="M617" s="6"/>
      <c r="N617" s="13"/>
      <c r="O617" s="14"/>
      <c r="P617" s="14"/>
      <c r="Q617" s="14"/>
      <c r="R617" s="14"/>
    </row>
    <row r="618" spans="2:18" s="7" customFormat="1" ht="15">
      <c r="B618" s="11"/>
      <c r="C618" s="4"/>
      <c r="D618" s="8"/>
      <c r="G618" s="5"/>
      <c r="L618" s="12"/>
      <c r="M618" s="6"/>
      <c r="N618" s="13"/>
      <c r="O618" s="14"/>
      <c r="P618" s="14"/>
      <c r="Q618" s="14"/>
      <c r="R618" s="14"/>
    </row>
    <row r="619" spans="2:18" s="7" customFormat="1" ht="15">
      <c r="B619" s="11"/>
      <c r="C619" s="4"/>
      <c r="D619" s="8"/>
      <c r="G619" s="5"/>
      <c r="L619" s="12"/>
      <c r="M619" s="6"/>
      <c r="N619" s="13"/>
      <c r="O619" s="14"/>
      <c r="P619" s="14"/>
      <c r="Q619" s="14"/>
      <c r="R619" s="14"/>
    </row>
    <row r="620" spans="2:18" s="7" customFormat="1" ht="15">
      <c r="B620" s="11"/>
      <c r="C620" s="4"/>
      <c r="D620" s="8"/>
      <c r="G620" s="5"/>
      <c r="L620" s="12"/>
      <c r="M620" s="6"/>
      <c r="N620" s="13"/>
      <c r="O620" s="14"/>
      <c r="P620" s="14"/>
      <c r="Q620" s="14"/>
      <c r="R620" s="14"/>
    </row>
    <row r="621" spans="2:18" s="7" customFormat="1" ht="15">
      <c r="B621" s="11"/>
      <c r="C621" s="4"/>
      <c r="D621" s="8"/>
      <c r="G621" s="5"/>
      <c r="L621" s="12"/>
      <c r="M621" s="6"/>
      <c r="N621" s="13"/>
      <c r="O621" s="14"/>
      <c r="P621" s="14"/>
      <c r="Q621" s="14"/>
      <c r="R621" s="14"/>
    </row>
    <row r="622" spans="2:18" s="7" customFormat="1" ht="15">
      <c r="B622" s="11"/>
      <c r="C622" s="4"/>
      <c r="D622" s="8"/>
      <c r="G622" s="5"/>
      <c r="L622" s="12"/>
      <c r="M622" s="6"/>
      <c r="N622" s="13"/>
      <c r="O622" s="14"/>
      <c r="P622" s="14"/>
      <c r="Q622" s="14"/>
      <c r="R622" s="14"/>
    </row>
    <row r="623" spans="2:18" s="7" customFormat="1" ht="15">
      <c r="B623" s="11"/>
      <c r="C623" s="4"/>
      <c r="D623" s="8"/>
      <c r="G623" s="5"/>
      <c r="L623" s="12"/>
      <c r="M623" s="6"/>
      <c r="N623" s="13"/>
      <c r="O623" s="14"/>
      <c r="P623" s="14"/>
      <c r="Q623" s="14"/>
      <c r="R623" s="14"/>
    </row>
    <row r="624" spans="2:18" s="7" customFormat="1" ht="15">
      <c r="B624" s="11"/>
      <c r="C624" s="4"/>
      <c r="D624" s="8"/>
      <c r="G624" s="5"/>
      <c r="L624" s="12"/>
      <c r="M624" s="6"/>
      <c r="N624" s="13"/>
      <c r="O624" s="14"/>
      <c r="P624" s="14"/>
      <c r="Q624" s="14"/>
      <c r="R624" s="14"/>
    </row>
    <row r="625" spans="2:18" s="7" customFormat="1" ht="15">
      <c r="B625" s="11"/>
      <c r="C625" s="4"/>
      <c r="D625" s="8"/>
      <c r="G625" s="5"/>
      <c r="L625" s="12"/>
      <c r="M625" s="6"/>
      <c r="N625" s="13"/>
      <c r="O625" s="14"/>
      <c r="P625" s="14"/>
      <c r="Q625" s="14"/>
      <c r="R625" s="14"/>
    </row>
    <row r="626" spans="2:18" s="7" customFormat="1" ht="15">
      <c r="B626" s="11"/>
      <c r="C626" s="4"/>
      <c r="D626" s="8"/>
      <c r="G626" s="5"/>
      <c r="L626" s="12"/>
      <c r="M626" s="6"/>
      <c r="N626" s="13"/>
      <c r="O626" s="14"/>
      <c r="P626" s="14"/>
      <c r="Q626" s="14"/>
      <c r="R626" s="14"/>
    </row>
    <row r="627" spans="2:18" s="7" customFormat="1" ht="15">
      <c r="B627" s="11"/>
      <c r="C627" s="4"/>
      <c r="D627" s="8"/>
      <c r="G627" s="5"/>
      <c r="L627" s="12"/>
      <c r="M627" s="6"/>
      <c r="N627" s="13"/>
      <c r="O627" s="14"/>
      <c r="P627" s="14"/>
      <c r="Q627" s="14"/>
      <c r="R627" s="14"/>
    </row>
    <row r="628" spans="2:18" s="7" customFormat="1" ht="15">
      <c r="B628" s="11"/>
      <c r="C628" s="4"/>
      <c r="D628" s="8"/>
      <c r="G628" s="5"/>
      <c r="L628" s="12"/>
      <c r="M628" s="6"/>
      <c r="N628" s="13"/>
      <c r="O628" s="14"/>
      <c r="P628" s="14"/>
      <c r="Q628" s="14"/>
      <c r="R628" s="14"/>
    </row>
    <row r="629" spans="2:18" s="7" customFormat="1" ht="15">
      <c r="B629" s="11"/>
      <c r="C629" s="4"/>
      <c r="D629" s="8"/>
      <c r="G629" s="5"/>
      <c r="L629" s="12"/>
      <c r="M629" s="6"/>
      <c r="N629" s="13"/>
      <c r="O629" s="14"/>
      <c r="P629" s="14"/>
      <c r="Q629" s="14"/>
      <c r="R629" s="14"/>
    </row>
    <row r="630" spans="2:18" s="7" customFormat="1" ht="15">
      <c r="B630" s="11"/>
      <c r="C630" s="4"/>
      <c r="D630" s="8"/>
      <c r="G630" s="5"/>
      <c r="L630" s="12"/>
      <c r="M630" s="6"/>
      <c r="N630" s="13"/>
      <c r="O630" s="14"/>
      <c r="P630" s="14"/>
      <c r="Q630" s="14"/>
      <c r="R630" s="14"/>
    </row>
    <row r="631" spans="2:18" s="7" customFormat="1" ht="15">
      <c r="B631" s="11"/>
      <c r="C631" s="4"/>
      <c r="D631" s="8"/>
      <c r="G631" s="5"/>
      <c r="L631" s="12"/>
      <c r="M631" s="6"/>
      <c r="N631" s="13"/>
      <c r="O631" s="14"/>
      <c r="P631" s="14"/>
      <c r="Q631" s="14"/>
      <c r="R631" s="14"/>
    </row>
    <row r="632" spans="2:18" s="7" customFormat="1" ht="15">
      <c r="B632" s="11"/>
      <c r="C632" s="4"/>
      <c r="D632" s="8"/>
      <c r="G632" s="5"/>
      <c r="L632" s="12"/>
      <c r="M632" s="6"/>
      <c r="N632" s="13"/>
      <c r="O632" s="14"/>
      <c r="P632" s="14"/>
      <c r="Q632" s="14"/>
      <c r="R632" s="14"/>
    </row>
    <row r="633" spans="2:18" s="7" customFormat="1" ht="15">
      <c r="B633" s="11"/>
      <c r="C633" s="4"/>
      <c r="D633" s="8"/>
      <c r="G633" s="5"/>
      <c r="L633" s="12"/>
      <c r="M633" s="6"/>
      <c r="N633" s="13"/>
      <c r="O633" s="14"/>
      <c r="P633" s="14"/>
      <c r="Q633" s="14"/>
      <c r="R633" s="14"/>
    </row>
    <row r="634" spans="2:18" s="7" customFormat="1" ht="15">
      <c r="B634" s="11"/>
      <c r="C634" s="4"/>
      <c r="D634" s="8"/>
      <c r="G634" s="5"/>
      <c r="L634" s="12"/>
      <c r="M634" s="6"/>
      <c r="N634" s="13"/>
      <c r="O634" s="14"/>
      <c r="P634" s="14"/>
      <c r="Q634" s="14"/>
      <c r="R634" s="14"/>
    </row>
    <row r="635" spans="2:18" s="7" customFormat="1" ht="15">
      <c r="B635" s="11"/>
      <c r="C635" s="4"/>
      <c r="D635" s="8"/>
      <c r="G635" s="5"/>
      <c r="L635" s="12"/>
      <c r="M635" s="6"/>
      <c r="N635" s="13"/>
      <c r="O635" s="14"/>
      <c r="P635" s="14"/>
      <c r="Q635" s="14"/>
      <c r="R635" s="14"/>
    </row>
    <row r="636" spans="2:18" s="7" customFormat="1" ht="15">
      <c r="B636" s="11"/>
      <c r="C636" s="4"/>
      <c r="D636" s="8"/>
      <c r="G636" s="5"/>
      <c r="L636" s="12"/>
      <c r="M636" s="6"/>
      <c r="N636" s="13"/>
      <c r="O636" s="14"/>
      <c r="P636" s="14"/>
      <c r="Q636" s="14"/>
      <c r="R636" s="14"/>
    </row>
    <row r="637" spans="2:18" s="7" customFormat="1" ht="15">
      <c r="B637" s="11"/>
      <c r="C637" s="4"/>
      <c r="D637" s="8"/>
      <c r="G637" s="5"/>
      <c r="L637" s="12"/>
      <c r="M637" s="6"/>
      <c r="N637" s="13"/>
      <c r="O637" s="14"/>
      <c r="P637" s="14"/>
      <c r="Q637" s="14"/>
      <c r="R637" s="14"/>
    </row>
    <row r="638" spans="2:18" s="7" customFormat="1" ht="15">
      <c r="B638" s="11"/>
      <c r="C638" s="4"/>
      <c r="D638" s="8"/>
      <c r="G638" s="5"/>
      <c r="L638" s="12"/>
      <c r="M638" s="6"/>
      <c r="N638" s="13"/>
      <c r="O638" s="14"/>
      <c r="P638" s="14"/>
      <c r="Q638" s="14"/>
      <c r="R638" s="14"/>
    </row>
    <row r="639" spans="2:18" s="7" customFormat="1" ht="15">
      <c r="B639" s="11"/>
      <c r="C639" s="4"/>
      <c r="D639" s="8"/>
      <c r="G639" s="5"/>
      <c r="L639" s="12"/>
      <c r="M639" s="6"/>
      <c r="N639" s="13"/>
      <c r="O639" s="14"/>
      <c r="P639" s="14"/>
      <c r="Q639" s="14"/>
      <c r="R639" s="14"/>
    </row>
    <row r="640" spans="2:18" s="7" customFormat="1" ht="15">
      <c r="B640" s="11"/>
      <c r="C640" s="4"/>
      <c r="D640" s="8"/>
      <c r="G640" s="5"/>
      <c r="L640" s="12"/>
      <c r="M640" s="6"/>
      <c r="N640" s="13"/>
      <c r="O640" s="14"/>
      <c r="P640" s="14"/>
      <c r="Q640" s="14"/>
      <c r="R640" s="14"/>
    </row>
    <row r="641" spans="2:18" s="7" customFormat="1" ht="15">
      <c r="B641" s="11"/>
      <c r="C641" s="4"/>
      <c r="D641" s="8"/>
      <c r="G641" s="5"/>
      <c r="L641" s="12"/>
      <c r="M641" s="6"/>
      <c r="N641" s="13"/>
      <c r="O641" s="14"/>
      <c r="P641" s="14"/>
      <c r="Q641" s="14"/>
      <c r="R641" s="14"/>
    </row>
    <row r="642" spans="2:18" s="7" customFormat="1" ht="15">
      <c r="B642" s="11"/>
      <c r="C642" s="4"/>
      <c r="D642" s="8"/>
      <c r="G642" s="5"/>
      <c r="L642" s="12"/>
      <c r="M642" s="6"/>
      <c r="N642" s="13"/>
      <c r="O642" s="14"/>
      <c r="P642" s="14"/>
      <c r="Q642" s="14"/>
      <c r="R642" s="14"/>
    </row>
    <row r="643" spans="2:18" s="7" customFormat="1" ht="15">
      <c r="B643" s="11"/>
      <c r="C643" s="4"/>
      <c r="D643" s="8"/>
      <c r="G643" s="5"/>
      <c r="L643" s="12"/>
      <c r="M643" s="6"/>
      <c r="N643" s="13"/>
      <c r="O643" s="14"/>
      <c r="P643" s="14"/>
      <c r="Q643" s="14"/>
      <c r="R643" s="14"/>
    </row>
    <row r="644" spans="2:18" s="7" customFormat="1" ht="15">
      <c r="B644" s="11"/>
      <c r="C644" s="4"/>
      <c r="D644" s="8"/>
      <c r="G644" s="5"/>
      <c r="L644" s="12"/>
      <c r="M644" s="6"/>
      <c r="N644" s="13"/>
      <c r="O644" s="14"/>
      <c r="P644" s="14"/>
      <c r="Q644" s="14"/>
      <c r="R644" s="14"/>
    </row>
    <row r="645" spans="2:18" s="7" customFormat="1" ht="15">
      <c r="B645" s="11"/>
      <c r="C645" s="4"/>
      <c r="D645" s="8"/>
      <c r="G645" s="5"/>
      <c r="L645" s="12"/>
      <c r="M645" s="6"/>
      <c r="N645" s="13"/>
      <c r="O645" s="14"/>
      <c r="P645" s="14"/>
      <c r="Q645" s="14"/>
      <c r="R645" s="14"/>
    </row>
    <row r="646" spans="2:18" s="7" customFormat="1" ht="15">
      <c r="B646" s="11"/>
      <c r="C646" s="4"/>
      <c r="D646" s="8"/>
      <c r="G646" s="5"/>
      <c r="L646" s="12"/>
      <c r="M646" s="6"/>
      <c r="N646" s="13"/>
      <c r="O646" s="14"/>
      <c r="P646" s="14"/>
      <c r="Q646" s="14"/>
      <c r="R646" s="14"/>
    </row>
    <row r="647" spans="2:18" s="7" customFormat="1" ht="15">
      <c r="B647" s="11"/>
      <c r="C647" s="4"/>
      <c r="D647" s="8"/>
      <c r="G647" s="5"/>
      <c r="L647" s="12"/>
      <c r="M647" s="6"/>
      <c r="N647" s="13"/>
      <c r="O647" s="14"/>
      <c r="P647" s="14"/>
      <c r="Q647" s="14"/>
      <c r="R647" s="14"/>
    </row>
    <row r="648" spans="2:18" s="7" customFormat="1" ht="15">
      <c r="B648" s="11"/>
      <c r="C648" s="4"/>
      <c r="D648" s="8"/>
      <c r="G648" s="5"/>
      <c r="L648" s="12"/>
      <c r="M648" s="6"/>
      <c r="N648" s="13"/>
      <c r="O648" s="14"/>
      <c r="P648" s="14"/>
      <c r="Q648" s="14"/>
      <c r="R648" s="14"/>
    </row>
    <row r="649" spans="2:18" s="7" customFormat="1" ht="15">
      <c r="B649" s="11"/>
      <c r="C649" s="4"/>
      <c r="D649" s="8"/>
      <c r="G649" s="5"/>
      <c r="L649" s="12"/>
      <c r="M649" s="6"/>
      <c r="N649" s="13"/>
      <c r="O649" s="14"/>
      <c r="P649" s="14"/>
      <c r="Q649" s="14"/>
      <c r="R649" s="14"/>
    </row>
    <row r="650" spans="2:18" s="7" customFormat="1" ht="15">
      <c r="B650" s="11"/>
      <c r="C650" s="4"/>
      <c r="D650" s="8"/>
      <c r="G650" s="5"/>
      <c r="L650" s="12"/>
      <c r="M650" s="6"/>
      <c r="N650" s="13"/>
      <c r="O650" s="14"/>
      <c r="P650" s="14"/>
      <c r="Q650" s="14"/>
      <c r="R650" s="14"/>
    </row>
    <row r="651" spans="2:18" s="7" customFormat="1" ht="15">
      <c r="B651" s="11"/>
      <c r="C651" s="4"/>
      <c r="D651" s="8"/>
      <c r="G651" s="5"/>
      <c r="L651" s="12"/>
      <c r="M651" s="6"/>
      <c r="N651" s="13"/>
      <c r="O651" s="14"/>
      <c r="P651" s="14"/>
      <c r="Q651" s="14"/>
      <c r="R651" s="14"/>
    </row>
    <row r="652" spans="2:18" s="7" customFormat="1" ht="15">
      <c r="B652" s="11"/>
      <c r="C652" s="4"/>
      <c r="D652" s="8"/>
      <c r="G652" s="5"/>
      <c r="L652" s="12"/>
      <c r="M652" s="6"/>
      <c r="N652" s="13"/>
      <c r="O652" s="14"/>
      <c r="P652" s="14"/>
      <c r="Q652" s="14"/>
      <c r="R652" s="14"/>
    </row>
    <row r="653" spans="2:18" s="7" customFormat="1" ht="15">
      <c r="B653" s="11"/>
      <c r="C653" s="4"/>
      <c r="D653" s="8"/>
      <c r="G653" s="5"/>
      <c r="L653" s="12"/>
      <c r="M653" s="6"/>
      <c r="N653" s="13"/>
      <c r="O653" s="14"/>
      <c r="P653" s="14"/>
      <c r="Q653" s="14"/>
      <c r="R653" s="14"/>
    </row>
    <row r="654" spans="2:18" s="7" customFormat="1" ht="15">
      <c r="B654" s="11"/>
      <c r="C654" s="4"/>
      <c r="D654" s="8"/>
      <c r="G654" s="5"/>
      <c r="L654" s="12"/>
      <c r="M654" s="6"/>
      <c r="N654" s="13"/>
      <c r="O654" s="14"/>
      <c r="P654" s="14"/>
      <c r="Q654" s="14"/>
      <c r="R654" s="14"/>
    </row>
    <row r="655" spans="2:18" s="7" customFormat="1" ht="15">
      <c r="B655" s="11"/>
      <c r="C655" s="4"/>
      <c r="D655" s="8"/>
      <c r="G655" s="5"/>
      <c r="L655" s="12"/>
      <c r="M655" s="6"/>
      <c r="N655" s="13"/>
      <c r="O655" s="14"/>
      <c r="P655" s="14"/>
      <c r="Q655" s="14"/>
      <c r="R655" s="14"/>
    </row>
    <row r="656" spans="2:18" s="7" customFormat="1" ht="15">
      <c r="B656" s="11"/>
      <c r="C656" s="4"/>
      <c r="D656" s="8"/>
      <c r="G656" s="5"/>
      <c r="L656" s="12"/>
      <c r="M656" s="6"/>
      <c r="N656" s="13"/>
      <c r="O656" s="14"/>
      <c r="P656" s="14"/>
      <c r="Q656" s="14"/>
      <c r="R656" s="14"/>
    </row>
    <row r="657" spans="2:18" s="7" customFormat="1" ht="15">
      <c r="B657" s="11"/>
      <c r="C657" s="4"/>
      <c r="D657" s="8"/>
      <c r="G657" s="5"/>
      <c r="L657" s="12"/>
      <c r="M657" s="6"/>
      <c r="N657" s="13"/>
      <c r="O657" s="14"/>
      <c r="P657" s="14"/>
      <c r="Q657" s="14"/>
      <c r="R657" s="14"/>
    </row>
    <row r="658" spans="2:18" s="7" customFormat="1" ht="15">
      <c r="B658" s="11"/>
      <c r="C658" s="4"/>
      <c r="D658" s="8"/>
      <c r="G658" s="5"/>
      <c r="L658" s="12"/>
      <c r="M658" s="6"/>
      <c r="N658" s="13"/>
      <c r="O658" s="14"/>
      <c r="P658" s="14"/>
      <c r="Q658" s="14"/>
      <c r="R658" s="14"/>
    </row>
    <row r="659" spans="2:18" s="7" customFormat="1" ht="15">
      <c r="B659" s="11"/>
      <c r="C659" s="4"/>
      <c r="D659" s="8"/>
      <c r="G659" s="5"/>
      <c r="L659" s="12"/>
      <c r="M659" s="6"/>
      <c r="N659" s="13"/>
      <c r="O659" s="14"/>
      <c r="P659" s="14"/>
      <c r="Q659" s="14"/>
      <c r="R659" s="14"/>
    </row>
    <row r="660" spans="2:18" s="7" customFormat="1" ht="15">
      <c r="B660" s="11"/>
      <c r="C660" s="4"/>
      <c r="D660" s="8"/>
      <c r="G660" s="5"/>
      <c r="L660" s="12"/>
      <c r="M660" s="6"/>
      <c r="N660" s="13"/>
      <c r="O660" s="14"/>
      <c r="P660" s="14"/>
      <c r="Q660" s="14"/>
      <c r="R660" s="14"/>
    </row>
    <row r="661" spans="2:18" s="7" customFormat="1" ht="15">
      <c r="B661" s="11"/>
      <c r="C661" s="4"/>
      <c r="D661" s="8"/>
      <c r="G661" s="5"/>
      <c r="L661" s="12"/>
      <c r="M661" s="6"/>
      <c r="N661" s="13"/>
      <c r="O661" s="14"/>
      <c r="P661" s="14"/>
      <c r="Q661" s="14"/>
      <c r="R661" s="14"/>
    </row>
    <row r="662" spans="2:18" s="7" customFormat="1" ht="15">
      <c r="B662" s="11"/>
      <c r="C662" s="4"/>
      <c r="D662" s="8"/>
      <c r="G662" s="5"/>
      <c r="L662" s="12"/>
      <c r="M662" s="6"/>
      <c r="N662" s="13"/>
      <c r="O662" s="14"/>
      <c r="P662" s="14"/>
      <c r="Q662" s="14"/>
      <c r="R662" s="14"/>
    </row>
    <row r="663" spans="2:18" s="7" customFormat="1" ht="15">
      <c r="B663" s="11"/>
      <c r="C663" s="4"/>
      <c r="D663" s="8"/>
      <c r="G663" s="5"/>
      <c r="L663" s="12"/>
      <c r="M663" s="6"/>
      <c r="N663" s="13"/>
      <c r="O663" s="14"/>
      <c r="P663" s="14"/>
      <c r="Q663" s="14"/>
      <c r="R663" s="14"/>
    </row>
    <row r="664" spans="2:18" s="7" customFormat="1" ht="15">
      <c r="B664" s="11"/>
      <c r="C664" s="4"/>
      <c r="D664" s="8"/>
      <c r="G664" s="5"/>
      <c r="L664" s="12"/>
      <c r="M664" s="6"/>
      <c r="N664" s="13"/>
      <c r="O664" s="14"/>
      <c r="P664" s="14"/>
      <c r="Q664" s="14"/>
      <c r="R664" s="14"/>
    </row>
    <row r="665" spans="2:18" s="7" customFormat="1" ht="15">
      <c r="B665" s="11"/>
      <c r="C665" s="4"/>
      <c r="D665" s="8"/>
      <c r="G665" s="5"/>
      <c r="L665" s="12"/>
      <c r="M665" s="6"/>
      <c r="N665" s="13"/>
      <c r="O665" s="14"/>
      <c r="P665" s="14"/>
      <c r="Q665" s="14"/>
      <c r="R665" s="14"/>
    </row>
    <row r="666" spans="2:18" s="7" customFormat="1" ht="15">
      <c r="B666" s="11"/>
      <c r="C666" s="4"/>
      <c r="D666" s="8"/>
      <c r="G666" s="5"/>
      <c r="L666" s="12"/>
      <c r="M666" s="6"/>
      <c r="N666" s="13"/>
      <c r="O666" s="14"/>
      <c r="P666" s="14"/>
      <c r="Q666" s="14"/>
      <c r="R666" s="14"/>
    </row>
    <row r="667" spans="2:18" s="7" customFormat="1" ht="15">
      <c r="B667" s="11"/>
      <c r="C667" s="4"/>
      <c r="D667" s="8"/>
      <c r="G667" s="5"/>
      <c r="L667" s="12"/>
      <c r="M667" s="6"/>
      <c r="N667" s="13"/>
      <c r="O667" s="14"/>
      <c r="P667" s="14"/>
      <c r="Q667" s="14"/>
      <c r="R667" s="14"/>
    </row>
    <row r="668" spans="2:18" s="7" customFormat="1" ht="15">
      <c r="B668" s="11"/>
      <c r="C668" s="4"/>
      <c r="D668" s="8"/>
      <c r="G668" s="5"/>
      <c r="L668" s="12"/>
      <c r="M668" s="6"/>
      <c r="N668" s="13"/>
      <c r="O668" s="14"/>
      <c r="P668" s="14"/>
      <c r="Q668" s="14"/>
      <c r="R668" s="14"/>
    </row>
    <row r="669" spans="2:18" s="7" customFormat="1" ht="15">
      <c r="B669" s="11"/>
      <c r="C669" s="4"/>
      <c r="D669" s="8"/>
      <c r="G669" s="5"/>
      <c r="L669" s="12"/>
      <c r="M669" s="6"/>
      <c r="N669" s="13"/>
      <c r="O669" s="14"/>
      <c r="P669" s="14"/>
      <c r="Q669" s="14"/>
      <c r="R669" s="14"/>
    </row>
    <row r="670" spans="2:18" s="7" customFormat="1" ht="15">
      <c r="B670" s="11"/>
      <c r="C670" s="4"/>
      <c r="D670" s="8"/>
      <c r="G670" s="5"/>
      <c r="L670" s="12"/>
      <c r="M670" s="6"/>
      <c r="N670" s="13"/>
      <c r="O670" s="14"/>
      <c r="P670" s="14"/>
      <c r="Q670" s="14"/>
      <c r="R670" s="14"/>
    </row>
    <row r="671" spans="2:18" s="7" customFormat="1" ht="15">
      <c r="B671" s="11"/>
      <c r="C671" s="4"/>
      <c r="D671" s="8"/>
      <c r="G671" s="5"/>
      <c r="L671" s="12"/>
      <c r="M671" s="6"/>
      <c r="N671" s="13"/>
      <c r="O671" s="14"/>
      <c r="P671" s="14"/>
      <c r="Q671" s="14"/>
      <c r="R671" s="14"/>
    </row>
    <row r="672" spans="2:18" s="7" customFormat="1" ht="15">
      <c r="B672" s="11"/>
      <c r="C672" s="4"/>
      <c r="D672" s="8"/>
      <c r="G672" s="5"/>
      <c r="L672" s="12"/>
      <c r="M672" s="6"/>
      <c r="N672" s="13"/>
      <c r="O672" s="14"/>
      <c r="P672" s="14"/>
      <c r="Q672" s="14"/>
      <c r="R672" s="14"/>
    </row>
    <row r="673" spans="2:18" s="7" customFormat="1" ht="15">
      <c r="B673" s="11"/>
      <c r="C673" s="4"/>
      <c r="D673" s="8"/>
      <c r="G673" s="5"/>
      <c r="L673" s="12"/>
      <c r="M673" s="6"/>
      <c r="N673" s="13"/>
      <c r="O673" s="14"/>
      <c r="P673" s="14"/>
      <c r="Q673" s="14"/>
      <c r="R673" s="14"/>
    </row>
    <row r="674" spans="2:18" s="7" customFormat="1" ht="15">
      <c r="B674" s="11"/>
      <c r="C674" s="4"/>
      <c r="D674" s="8"/>
      <c r="G674" s="5"/>
      <c r="L674" s="12"/>
      <c r="M674" s="6"/>
      <c r="N674" s="13"/>
      <c r="O674" s="14"/>
      <c r="P674" s="14"/>
      <c r="Q674" s="14"/>
      <c r="R674" s="14"/>
    </row>
    <row r="675" spans="2:18" s="7" customFormat="1" ht="15">
      <c r="B675" s="11"/>
      <c r="C675" s="4"/>
      <c r="D675" s="8"/>
      <c r="G675" s="5"/>
      <c r="L675" s="12"/>
      <c r="M675" s="6"/>
      <c r="N675" s="13"/>
      <c r="O675" s="14"/>
      <c r="P675" s="14"/>
      <c r="Q675" s="14"/>
      <c r="R675" s="14"/>
    </row>
    <row r="676" spans="2:18" s="7" customFormat="1" ht="15">
      <c r="B676" s="11"/>
      <c r="C676" s="4"/>
      <c r="D676" s="8"/>
      <c r="G676" s="5"/>
      <c r="L676" s="12"/>
      <c r="M676" s="6"/>
      <c r="N676" s="13"/>
      <c r="O676" s="14"/>
      <c r="P676" s="14"/>
      <c r="Q676" s="14"/>
      <c r="R676" s="14"/>
    </row>
    <row r="677" spans="2:18" s="7" customFormat="1" ht="15">
      <c r="B677" s="11"/>
      <c r="C677" s="4"/>
      <c r="D677" s="8"/>
      <c r="G677" s="5"/>
      <c r="L677" s="12"/>
      <c r="M677" s="6"/>
      <c r="N677" s="13"/>
      <c r="O677" s="14"/>
      <c r="P677" s="14"/>
      <c r="Q677" s="14"/>
      <c r="R677" s="14"/>
    </row>
    <row r="678" spans="2:18" s="7" customFormat="1" ht="15">
      <c r="B678" s="11"/>
      <c r="C678" s="4"/>
      <c r="D678" s="8"/>
      <c r="G678" s="5"/>
      <c r="L678" s="12"/>
      <c r="M678" s="6"/>
      <c r="N678" s="13"/>
      <c r="O678" s="14"/>
      <c r="P678" s="14"/>
      <c r="Q678" s="14"/>
      <c r="R678" s="14"/>
    </row>
    <row r="679" spans="2:18" s="7" customFormat="1" ht="15">
      <c r="B679" s="11"/>
      <c r="C679" s="4"/>
      <c r="D679" s="8"/>
      <c r="G679" s="5"/>
      <c r="L679" s="12"/>
      <c r="M679" s="6"/>
      <c r="N679" s="13"/>
      <c r="O679" s="14"/>
      <c r="P679" s="14"/>
      <c r="Q679" s="14"/>
      <c r="R679" s="14"/>
    </row>
    <row r="680" spans="2:18" s="7" customFormat="1" ht="15">
      <c r="B680" s="11"/>
      <c r="C680" s="4"/>
      <c r="D680" s="8"/>
      <c r="G680" s="5"/>
      <c r="L680" s="12"/>
      <c r="M680" s="6"/>
      <c r="N680" s="13"/>
      <c r="O680" s="14"/>
      <c r="P680" s="14"/>
      <c r="Q680" s="14"/>
      <c r="R680" s="14"/>
    </row>
    <row r="681" spans="2:18" s="7" customFormat="1" ht="15">
      <c r="B681" s="11"/>
      <c r="C681" s="4"/>
      <c r="D681" s="8"/>
      <c r="G681" s="5"/>
      <c r="L681" s="12"/>
      <c r="M681" s="6"/>
      <c r="N681" s="13"/>
      <c r="O681" s="14"/>
      <c r="P681" s="14"/>
      <c r="Q681" s="14"/>
      <c r="R681" s="14"/>
    </row>
    <row r="682" spans="2:18" s="7" customFormat="1" ht="15">
      <c r="B682" s="11"/>
      <c r="C682" s="4"/>
      <c r="D682" s="8"/>
      <c r="G682" s="5"/>
      <c r="L682" s="12"/>
      <c r="M682" s="6"/>
      <c r="N682" s="13"/>
      <c r="O682" s="14"/>
      <c r="P682" s="14"/>
      <c r="Q682" s="14"/>
      <c r="R682" s="14"/>
    </row>
    <row r="683" spans="2:18" s="7" customFormat="1" ht="15">
      <c r="B683" s="11"/>
      <c r="C683" s="4"/>
      <c r="D683" s="8"/>
      <c r="G683" s="5"/>
      <c r="L683" s="12"/>
      <c r="M683" s="6"/>
      <c r="N683" s="13"/>
      <c r="O683" s="14"/>
      <c r="P683" s="14"/>
      <c r="Q683" s="14"/>
      <c r="R683" s="14"/>
    </row>
    <row r="684" spans="2:18" s="7" customFormat="1" ht="15">
      <c r="B684" s="11"/>
      <c r="C684" s="4"/>
      <c r="D684" s="8"/>
      <c r="G684" s="5"/>
      <c r="L684" s="12"/>
      <c r="M684" s="6"/>
      <c r="N684" s="13"/>
      <c r="O684" s="14"/>
      <c r="P684" s="14"/>
      <c r="Q684" s="14"/>
      <c r="R684" s="14"/>
    </row>
    <row r="685" spans="2:18" s="7" customFormat="1" ht="15">
      <c r="B685" s="11"/>
      <c r="C685" s="4"/>
      <c r="D685" s="8"/>
      <c r="G685" s="5"/>
      <c r="L685" s="12"/>
      <c r="M685" s="6"/>
      <c r="N685" s="13"/>
      <c r="O685" s="14"/>
      <c r="P685" s="14"/>
      <c r="Q685" s="14"/>
      <c r="R685" s="14"/>
    </row>
    <row r="686" spans="2:18" s="7" customFormat="1" ht="15">
      <c r="B686" s="11"/>
      <c r="C686" s="4"/>
      <c r="D686" s="8"/>
      <c r="G686" s="5"/>
      <c r="L686" s="12"/>
      <c r="M686" s="6"/>
      <c r="N686" s="13"/>
      <c r="O686" s="14"/>
      <c r="P686" s="14"/>
      <c r="Q686" s="14"/>
      <c r="R686" s="14"/>
    </row>
    <row r="687" spans="2:18" s="7" customFormat="1" ht="15">
      <c r="B687" s="11"/>
      <c r="C687" s="4"/>
      <c r="D687" s="8"/>
      <c r="G687" s="5"/>
      <c r="L687" s="12"/>
      <c r="M687" s="6"/>
      <c r="N687" s="13"/>
      <c r="O687" s="14"/>
      <c r="P687" s="14"/>
      <c r="Q687" s="14"/>
      <c r="R687" s="14"/>
    </row>
    <row r="688" spans="2:18" s="7" customFormat="1" ht="15">
      <c r="B688" s="11"/>
      <c r="C688" s="4"/>
      <c r="D688" s="8"/>
      <c r="G688" s="5"/>
      <c r="L688" s="12"/>
      <c r="M688" s="6"/>
      <c r="N688" s="13"/>
      <c r="O688" s="14"/>
      <c r="P688" s="14"/>
      <c r="Q688" s="14"/>
      <c r="R688" s="14"/>
    </row>
    <row r="689" spans="2:18" s="7" customFormat="1" ht="15">
      <c r="B689" s="11"/>
      <c r="C689" s="4"/>
      <c r="D689" s="8"/>
      <c r="G689" s="5"/>
      <c r="L689" s="12"/>
      <c r="M689" s="6"/>
      <c r="N689" s="13"/>
      <c r="O689" s="14"/>
      <c r="P689" s="14"/>
      <c r="Q689" s="14"/>
      <c r="R689" s="14"/>
    </row>
    <row r="690" spans="2:18" s="7" customFormat="1" ht="15">
      <c r="B690" s="11"/>
      <c r="C690" s="4"/>
      <c r="D690" s="8"/>
      <c r="G690" s="5"/>
      <c r="L690" s="12"/>
      <c r="M690" s="6"/>
      <c r="N690" s="13"/>
      <c r="O690" s="14"/>
      <c r="P690" s="14"/>
      <c r="Q690" s="14"/>
      <c r="R690" s="14"/>
    </row>
    <row r="691" spans="2:18" s="7" customFormat="1" ht="15">
      <c r="B691" s="11"/>
      <c r="C691" s="4"/>
      <c r="D691" s="8"/>
      <c r="G691" s="5"/>
      <c r="L691" s="12"/>
      <c r="M691" s="6"/>
      <c r="N691" s="13"/>
      <c r="O691" s="14"/>
      <c r="P691" s="14"/>
      <c r="Q691" s="14"/>
      <c r="R691" s="14"/>
    </row>
    <row r="692" spans="2:18" s="7" customFormat="1" ht="15">
      <c r="B692" s="11"/>
      <c r="C692" s="4"/>
      <c r="D692" s="8"/>
      <c r="G692" s="5"/>
      <c r="L692" s="12"/>
      <c r="M692" s="6"/>
      <c r="N692" s="13"/>
      <c r="O692" s="14"/>
      <c r="P692" s="14"/>
      <c r="Q692" s="14"/>
      <c r="R692" s="14"/>
    </row>
    <row r="693" spans="2:18" s="7" customFormat="1" ht="15">
      <c r="B693" s="11"/>
      <c r="C693" s="4"/>
      <c r="D693" s="8"/>
      <c r="G693" s="5"/>
      <c r="L693" s="12"/>
      <c r="M693" s="6"/>
      <c r="N693" s="13"/>
      <c r="O693" s="14"/>
      <c r="P693" s="14"/>
      <c r="Q693" s="14"/>
      <c r="R693" s="14"/>
    </row>
    <row r="694" spans="2:18" s="7" customFormat="1" ht="15">
      <c r="B694" s="11"/>
      <c r="C694" s="4"/>
      <c r="D694" s="8"/>
      <c r="G694" s="5"/>
      <c r="L694" s="12"/>
      <c r="M694" s="6"/>
      <c r="N694" s="13"/>
      <c r="O694" s="14"/>
      <c r="P694" s="14"/>
      <c r="Q694" s="14"/>
      <c r="R694" s="14"/>
    </row>
    <row r="695" spans="2:18" s="7" customFormat="1" ht="15">
      <c r="B695" s="11"/>
      <c r="C695" s="4"/>
      <c r="D695" s="8"/>
      <c r="G695" s="5"/>
      <c r="L695" s="12"/>
      <c r="M695" s="6"/>
      <c r="N695" s="13"/>
      <c r="O695" s="14"/>
      <c r="P695" s="14"/>
      <c r="Q695" s="14"/>
      <c r="R695" s="14"/>
    </row>
    <row r="696" spans="2:18" s="7" customFormat="1" ht="15">
      <c r="B696" s="11"/>
      <c r="C696" s="4"/>
      <c r="D696" s="8"/>
      <c r="G696" s="5"/>
      <c r="L696" s="12"/>
      <c r="M696" s="6"/>
      <c r="N696" s="13"/>
      <c r="O696" s="14"/>
      <c r="P696" s="14"/>
      <c r="Q696" s="14"/>
      <c r="R696" s="14"/>
    </row>
    <row r="697" spans="2:18" s="7" customFormat="1" ht="15">
      <c r="B697" s="11"/>
      <c r="C697" s="4"/>
      <c r="D697" s="8"/>
      <c r="G697" s="5"/>
      <c r="L697" s="12"/>
      <c r="M697" s="6"/>
      <c r="N697" s="13"/>
      <c r="O697" s="14"/>
      <c r="P697" s="14"/>
      <c r="Q697" s="14"/>
      <c r="R697" s="14"/>
    </row>
    <row r="698" spans="2:18" s="7" customFormat="1" ht="15">
      <c r="B698" s="11"/>
      <c r="C698" s="4"/>
      <c r="D698" s="8"/>
      <c r="G698" s="5"/>
      <c r="L698" s="12"/>
      <c r="M698" s="6"/>
      <c r="N698" s="13"/>
      <c r="O698" s="14"/>
      <c r="P698" s="14"/>
      <c r="Q698" s="14"/>
      <c r="R698" s="14"/>
    </row>
    <row r="699" spans="2:18" s="7" customFormat="1" ht="15">
      <c r="B699" s="11"/>
      <c r="C699" s="4"/>
      <c r="D699" s="8"/>
      <c r="G699" s="5"/>
      <c r="L699" s="12"/>
      <c r="M699" s="6"/>
      <c r="N699" s="13"/>
      <c r="O699" s="14"/>
      <c r="P699" s="14"/>
      <c r="Q699" s="14"/>
      <c r="R699" s="14"/>
    </row>
    <row r="700" spans="2:18" s="7" customFormat="1" ht="15">
      <c r="B700" s="11"/>
      <c r="C700" s="4"/>
      <c r="D700" s="8"/>
      <c r="G700" s="5"/>
      <c r="L700" s="12"/>
      <c r="M700" s="6"/>
      <c r="N700" s="13"/>
      <c r="O700" s="14"/>
      <c r="P700" s="14"/>
      <c r="Q700" s="14"/>
      <c r="R700" s="14"/>
    </row>
    <row r="701" spans="2:18" s="7" customFormat="1" ht="15">
      <c r="B701" s="11"/>
      <c r="C701" s="4"/>
      <c r="D701" s="8"/>
      <c r="G701" s="5"/>
      <c r="L701" s="12"/>
      <c r="M701" s="6"/>
      <c r="N701" s="13"/>
      <c r="O701" s="14"/>
      <c r="P701" s="14"/>
      <c r="Q701" s="14"/>
      <c r="R701" s="14"/>
    </row>
    <row r="702" spans="2:18" s="7" customFormat="1" ht="15">
      <c r="B702" s="11"/>
      <c r="C702" s="4"/>
      <c r="D702" s="8"/>
      <c r="G702" s="5"/>
      <c r="L702" s="12"/>
      <c r="M702" s="6"/>
      <c r="N702" s="13"/>
      <c r="O702" s="14"/>
      <c r="P702" s="14"/>
      <c r="Q702" s="14"/>
      <c r="R702" s="14"/>
    </row>
    <row r="703" spans="2:18" s="7" customFormat="1" ht="15">
      <c r="B703" s="11"/>
      <c r="C703" s="4"/>
      <c r="D703" s="8"/>
      <c r="G703" s="5"/>
      <c r="L703" s="12"/>
      <c r="M703" s="6"/>
      <c r="N703" s="13"/>
      <c r="O703" s="14"/>
      <c r="P703" s="14"/>
      <c r="Q703" s="14"/>
      <c r="R703" s="14"/>
    </row>
    <row r="704" spans="2:18" s="7" customFormat="1" ht="15">
      <c r="B704" s="11"/>
      <c r="C704" s="4"/>
      <c r="D704" s="8"/>
      <c r="G704" s="5"/>
      <c r="L704" s="12"/>
      <c r="M704" s="6"/>
      <c r="N704" s="13"/>
      <c r="O704" s="14"/>
      <c r="P704" s="14"/>
      <c r="Q704" s="14"/>
      <c r="R704" s="14"/>
    </row>
    <row r="705" spans="2:18" s="7" customFormat="1" ht="15">
      <c r="B705" s="11"/>
      <c r="C705" s="4"/>
      <c r="D705" s="8"/>
      <c r="G705" s="5"/>
      <c r="L705" s="12"/>
      <c r="M705" s="6"/>
      <c r="N705" s="13"/>
      <c r="O705" s="14"/>
      <c r="P705" s="14"/>
      <c r="Q705" s="14"/>
      <c r="R705" s="14"/>
    </row>
    <row r="706" spans="2:18" s="7" customFormat="1" ht="15">
      <c r="B706" s="11"/>
      <c r="C706" s="4"/>
      <c r="D706" s="8"/>
      <c r="G706" s="5"/>
      <c r="L706" s="12"/>
      <c r="M706" s="6"/>
      <c r="N706" s="13"/>
      <c r="O706" s="14"/>
      <c r="P706" s="14"/>
      <c r="Q706" s="14"/>
      <c r="R706" s="14"/>
    </row>
    <row r="707" spans="2:18" s="7" customFormat="1" ht="15">
      <c r="B707" s="11"/>
      <c r="C707" s="4"/>
      <c r="D707" s="8"/>
      <c r="G707" s="5"/>
      <c r="L707" s="12"/>
      <c r="M707" s="6"/>
      <c r="N707" s="13"/>
      <c r="O707" s="14"/>
      <c r="P707" s="14"/>
      <c r="Q707" s="14"/>
      <c r="R707" s="14"/>
    </row>
    <row r="708" spans="2:18" s="7" customFormat="1" ht="15">
      <c r="B708" s="11"/>
      <c r="C708" s="4"/>
      <c r="D708" s="8"/>
      <c r="G708" s="5"/>
      <c r="L708" s="12"/>
      <c r="M708" s="6"/>
      <c r="N708" s="13"/>
      <c r="O708" s="14"/>
      <c r="P708" s="14"/>
      <c r="Q708" s="14"/>
      <c r="R708" s="14"/>
    </row>
    <row r="709" spans="2:18" s="7" customFormat="1" ht="15">
      <c r="B709" s="11"/>
      <c r="C709" s="4"/>
      <c r="D709" s="8"/>
      <c r="G709" s="5"/>
      <c r="L709" s="12"/>
      <c r="M709" s="6"/>
      <c r="N709" s="13"/>
      <c r="O709" s="14"/>
      <c r="P709" s="14"/>
      <c r="Q709" s="14"/>
      <c r="R709" s="14"/>
    </row>
    <row r="710" spans="2:18" s="7" customFormat="1" ht="15">
      <c r="B710" s="11"/>
      <c r="C710" s="4"/>
      <c r="D710" s="8"/>
      <c r="G710" s="5"/>
      <c r="L710" s="12"/>
      <c r="M710" s="6"/>
      <c r="N710" s="13"/>
      <c r="O710" s="14"/>
      <c r="P710" s="14"/>
      <c r="Q710" s="14"/>
      <c r="R710" s="14"/>
    </row>
    <row r="711" spans="2:18" s="7" customFormat="1" ht="15">
      <c r="B711" s="11"/>
      <c r="C711" s="4"/>
      <c r="D711" s="8"/>
      <c r="G711" s="5"/>
      <c r="L711" s="12"/>
      <c r="M711" s="6"/>
      <c r="N711" s="13"/>
      <c r="O711" s="14"/>
      <c r="P711" s="14"/>
      <c r="Q711" s="14"/>
      <c r="R711" s="14"/>
    </row>
    <row r="712" spans="2:18" s="7" customFormat="1" ht="15">
      <c r="B712" s="11"/>
      <c r="C712" s="4"/>
      <c r="D712" s="8"/>
      <c r="G712" s="5"/>
      <c r="L712" s="12"/>
      <c r="M712" s="6"/>
      <c r="N712" s="13"/>
      <c r="O712" s="14"/>
      <c r="P712" s="14"/>
      <c r="Q712" s="14"/>
      <c r="R712" s="14"/>
    </row>
    <row r="713" spans="2:18" s="7" customFormat="1" ht="15">
      <c r="B713" s="11"/>
      <c r="C713" s="4"/>
      <c r="D713" s="8"/>
      <c r="G713" s="5"/>
      <c r="L713" s="12"/>
      <c r="M713" s="6"/>
      <c r="N713" s="13"/>
      <c r="O713" s="14"/>
      <c r="P713" s="14"/>
      <c r="Q713" s="14"/>
      <c r="R713" s="14"/>
    </row>
    <row r="714" spans="2:18" s="7" customFormat="1" ht="15">
      <c r="B714" s="11"/>
      <c r="C714" s="4"/>
      <c r="D714" s="8"/>
      <c r="G714" s="5"/>
      <c r="L714" s="12"/>
      <c r="M714" s="6"/>
      <c r="N714" s="13"/>
      <c r="O714" s="14"/>
      <c r="P714" s="14"/>
      <c r="Q714" s="14"/>
      <c r="R714" s="14"/>
    </row>
    <row r="715" spans="2:18" s="7" customFormat="1" ht="15">
      <c r="B715" s="11"/>
      <c r="C715" s="4"/>
      <c r="D715" s="8"/>
      <c r="G715" s="5"/>
      <c r="L715" s="12"/>
      <c r="M715" s="6"/>
      <c r="N715" s="13"/>
      <c r="O715" s="14"/>
      <c r="P715" s="14"/>
      <c r="Q715" s="14"/>
      <c r="R715" s="14"/>
    </row>
    <row r="716" spans="2:18" s="7" customFormat="1" ht="15">
      <c r="B716" s="11"/>
      <c r="C716" s="4"/>
      <c r="D716" s="8"/>
      <c r="G716" s="5"/>
      <c r="L716" s="12"/>
      <c r="M716" s="6"/>
      <c r="N716" s="13"/>
      <c r="O716" s="14"/>
      <c r="P716" s="14"/>
      <c r="Q716" s="14"/>
      <c r="R716" s="14"/>
    </row>
    <row r="717" spans="2:18" s="7" customFormat="1" ht="15">
      <c r="B717" s="11"/>
      <c r="C717" s="4"/>
      <c r="D717" s="8"/>
      <c r="G717" s="5"/>
      <c r="L717" s="12"/>
      <c r="M717" s="6"/>
      <c r="N717" s="13"/>
      <c r="O717" s="14"/>
      <c r="P717" s="14"/>
      <c r="Q717" s="14"/>
      <c r="R717" s="14"/>
    </row>
    <row r="718" spans="2:18" s="7" customFormat="1" ht="15">
      <c r="B718" s="11"/>
      <c r="C718" s="4"/>
      <c r="D718" s="8"/>
      <c r="G718" s="5"/>
      <c r="L718" s="12"/>
      <c r="M718" s="6"/>
      <c r="N718" s="13"/>
      <c r="O718" s="14"/>
      <c r="P718" s="14"/>
      <c r="Q718" s="14"/>
      <c r="R718" s="14"/>
    </row>
    <row r="719" spans="2:18" s="7" customFormat="1" ht="15">
      <c r="B719" s="11"/>
      <c r="C719" s="4"/>
      <c r="D719" s="8"/>
      <c r="G719" s="5"/>
      <c r="L719" s="12"/>
      <c r="M719" s="6"/>
      <c r="N719" s="13"/>
      <c r="O719" s="14"/>
      <c r="P719" s="14"/>
      <c r="Q719" s="14"/>
      <c r="R719" s="14"/>
    </row>
    <row r="720" spans="2:18" s="7" customFormat="1" ht="15">
      <c r="B720" s="11"/>
      <c r="C720" s="4"/>
      <c r="D720" s="8"/>
      <c r="G720" s="5"/>
      <c r="L720" s="12"/>
      <c r="M720" s="6"/>
      <c r="N720" s="13"/>
      <c r="O720" s="14"/>
      <c r="P720" s="14"/>
      <c r="Q720" s="14"/>
      <c r="R720" s="14"/>
    </row>
    <row r="721" spans="2:18" s="7" customFormat="1" ht="15">
      <c r="B721" s="11"/>
      <c r="C721" s="4"/>
      <c r="D721" s="8"/>
      <c r="G721" s="5"/>
      <c r="L721" s="12"/>
      <c r="M721" s="6"/>
      <c r="N721" s="13"/>
      <c r="O721" s="14"/>
      <c r="P721" s="14"/>
      <c r="Q721" s="14"/>
      <c r="R721" s="14"/>
    </row>
    <row r="722" spans="2:18" s="7" customFormat="1" ht="15">
      <c r="B722" s="11"/>
      <c r="C722" s="4"/>
      <c r="D722" s="8"/>
      <c r="G722" s="5"/>
      <c r="L722" s="12"/>
      <c r="M722" s="6"/>
      <c r="N722" s="13"/>
      <c r="O722" s="14"/>
      <c r="P722" s="14"/>
      <c r="Q722" s="14"/>
      <c r="R722" s="14"/>
    </row>
    <row r="723" spans="2:18" s="7" customFormat="1" ht="15">
      <c r="B723" s="11"/>
      <c r="C723" s="4"/>
      <c r="D723" s="8"/>
      <c r="G723" s="5"/>
      <c r="L723" s="12"/>
      <c r="M723" s="6"/>
      <c r="N723" s="13"/>
      <c r="O723" s="14"/>
      <c r="P723" s="14"/>
      <c r="Q723" s="14"/>
      <c r="R723" s="14"/>
    </row>
    <row r="724" spans="2:18" s="7" customFormat="1" ht="15">
      <c r="B724" s="11"/>
      <c r="C724" s="4"/>
      <c r="D724" s="8"/>
      <c r="G724" s="5"/>
      <c r="L724" s="12"/>
      <c r="M724" s="6"/>
      <c r="N724" s="13"/>
      <c r="O724" s="14"/>
      <c r="P724" s="14"/>
      <c r="Q724" s="14"/>
      <c r="R724" s="14"/>
    </row>
    <row r="725" spans="2:18" s="7" customFormat="1" ht="15">
      <c r="B725" s="11"/>
      <c r="C725" s="4"/>
      <c r="D725" s="8"/>
      <c r="G725" s="5"/>
      <c r="L725" s="12"/>
      <c r="M725" s="6"/>
      <c r="N725" s="13"/>
      <c r="O725" s="14"/>
      <c r="P725" s="14"/>
      <c r="Q725" s="14"/>
      <c r="R725" s="14"/>
    </row>
    <row r="726" spans="2:18" s="7" customFormat="1" ht="15">
      <c r="B726" s="11"/>
      <c r="C726" s="4"/>
      <c r="D726" s="8"/>
      <c r="G726" s="5"/>
      <c r="L726" s="12"/>
      <c r="M726" s="6"/>
      <c r="N726" s="13"/>
      <c r="O726" s="14"/>
      <c r="P726" s="14"/>
      <c r="Q726" s="14"/>
      <c r="R726" s="14"/>
    </row>
    <row r="727" spans="2:18" s="7" customFormat="1" ht="15">
      <c r="B727" s="11"/>
      <c r="C727" s="4"/>
      <c r="D727" s="8"/>
      <c r="G727" s="5"/>
      <c r="L727" s="12"/>
      <c r="M727" s="6"/>
      <c r="N727" s="13"/>
      <c r="O727" s="14"/>
      <c r="P727" s="14"/>
      <c r="Q727" s="14"/>
      <c r="R727" s="14"/>
    </row>
    <row r="728" spans="2:18" s="7" customFormat="1" ht="15">
      <c r="B728" s="11"/>
      <c r="C728" s="4"/>
      <c r="D728" s="8"/>
      <c r="G728" s="5"/>
      <c r="L728" s="12"/>
      <c r="M728" s="6"/>
      <c r="N728" s="13"/>
      <c r="O728" s="14"/>
      <c r="P728" s="14"/>
      <c r="Q728" s="14"/>
      <c r="R728" s="14"/>
    </row>
    <row r="729" spans="2:18" s="7" customFormat="1" ht="15">
      <c r="B729" s="11"/>
      <c r="C729" s="4"/>
      <c r="D729" s="8"/>
      <c r="G729" s="5"/>
      <c r="L729" s="12"/>
      <c r="M729" s="6"/>
      <c r="N729" s="13"/>
      <c r="O729" s="14"/>
      <c r="P729" s="14"/>
      <c r="Q729" s="14"/>
      <c r="R729" s="14"/>
    </row>
    <row r="730" spans="2:18" s="7" customFormat="1" ht="15">
      <c r="B730" s="11"/>
      <c r="C730" s="4"/>
      <c r="D730" s="8"/>
      <c r="G730" s="5"/>
      <c r="L730" s="12"/>
      <c r="M730" s="6"/>
      <c r="N730" s="13"/>
      <c r="O730" s="14"/>
      <c r="P730" s="14"/>
      <c r="Q730" s="14"/>
      <c r="R730" s="14"/>
    </row>
    <row r="731" spans="2:18" s="7" customFormat="1" ht="15">
      <c r="B731" s="11"/>
      <c r="C731" s="4"/>
      <c r="D731" s="8"/>
      <c r="G731" s="5"/>
      <c r="L731" s="12"/>
      <c r="M731" s="6"/>
      <c r="N731" s="13"/>
      <c r="O731" s="14"/>
      <c r="P731" s="14"/>
      <c r="Q731" s="14"/>
      <c r="R731" s="14"/>
    </row>
    <row r="732" spans="2:18" s="7" customFormat="1" ht="15">
      <c r="B732" s="11"/>
      <c r="C732" s="4"/>
      <c r="D732" s="8"/>
      <c r="G732" s="5"/>
      <c r="L732" s="12"/>
      <c r="M732" s="6"/>
      <c r="N732" s="13"/>
      <c r="O732" s="14"/>
      <c r="P732" s="14"/>
      <c r="Q732" s="14"/>
      <c r="R732" s="14"/>
    </row>
    <row r="733" spans="2:18" s="7" customFormat="1" ht="15">
      <c r="B733" s="11"/>
      <c r="C733" s="4"/>
      <c r="D733" s="8"/>
      <c r="G733" s="5"/>
      <c r="L733" s="12"/>
      <c r="M733" s="6"/>
      <c r="N733" s="13"/>
      <c r="O733" s="14"/>
      <c r="P733" s="14"/>
      <c r="Q733" s="14"/>
      <c r="R733" s="14"/>
    </row>
    <row r="734" spans="2:18" s="7" customFormat="1" ht="15">
      <c r="B734" s="11"/>
      <c r="C734" s="4"/>
      <c r="D734" s="8"/>
      <c r="G734" s="5"/>
      <c r="L734" s="12"/>
      <c r="M734" s="6"/>
      <c r="N734" s="13"/>
      <c r="O734" s="14"/>
      <c r="P734" s="14"/>
      <c r="Q734" s="14"/>
      <c r="R734" s="14"/>
    </row>
    <row r="735" spans="2:18" s="7" customFormat="1" ht="15">
      <c r="B735" s="11"/>
      <c r="C735" s="4"/>
      <c r="D735" s="8"/>
      <c r="G735" s="5"/>
      <c r="L735" s="12"/>
      <c r="M735" s="6"/>
      <c r="N735" s="13"/>
      <c r="O735" s="14"/>
      <c r="P735" s="14"/>
      <c r="Q735" s="14"/>
      <c r="R735" s="14"/>
    </row>
    <row r="736" spans="2:18" s="7" customFormat="1" ht="15">
      <c r="B736" s="11"/>
      <c r="C736" s="4"/>
      <c r="D736" s="8"/>
      <c r="G736" s="5"/>
      <c r="L736" s="12"/>
      <c r="M736" s="6"/>
      <c r="N736" s="13"/>
      <c r="O736" s="14"/>
      <c r="P736" s="14"/>
      <c r="Q736" s="14"/>
      <c r="R736" s="14"/>
    </row>
    <row r="737" spans="2:18" s="7" customFormat="1" ht="15">
      <c r="B737" s="11"/>
      <c r="C737" s="4"/>
      <c r="D737" s="8"/>
      <c r="G737" s="5"/>
      <c r="L737" s="12"/>
      <c r="M737" s="6"/>
      <c r="N737" s="13"/>
      <c r="O737" s="14"/>
      <c r="P737" s="14"/>
      <c r="Q737" s="14"/>
      <c r="R737" s="14"/>
    </row>
    <row r="738" spans="2:18" s="7" customFormat="1" ht="15">
      <c r="B738" s="11"/>
      <c r="C738" s="4"/>
      <c r="D738" s="8"/>
      <c r="G738" s="5"/>
      <c r="L738" s="12"/>
      <c r="M738" s="6"/>
      <c r="N738" s="13"/>
      <c r="O738" s="14"/>
      <c r="P738" s="14"/>
      <c r="Q738" s="14"/>
      <c r="R738" s="14"/>
    </row>
    <row r="739" spans="2:18" s="7" customFormat="1" ht="15">
      <c r="B739" s="11"/>
      <c r="C739" s="4"/>
      <c r="D739" s="8"/>
      <c r="G739" s="5"/>
      <c r="L739" s="12"/>
      <c r="M739" s="6"/>
      <c r="N739" s="13"/>
      <c r="O739" s="14"/>
      <c r="P739" s="14"/>
      <c r="Q739" s="14"/>
      <c r="R739" s="14"/>
    </row>
    <row r="740" spans="2:18" s="7" customFormat="1" ht="15">
      <c r="B740" s="11"/>
      <c r="C740" s="4"/>
      <c r="D740" s="8"/>
      <c r="G740" s="5"/>
      <c r="L740" s="12"/>
      <c r="M740" s="6"/>
      <c r="N740" s="13"/>
      <c r="O740" s="14"/>
      <c r="P740" s="14"/>
      <c r="Q740" s="14"/>
      <c r="R740" s="14"/>
    </row>
    <row r="741" spans="2:18" s="7" customFormat="1" ht="15">
      <c r="B741" s="11"/>
      <c r="C741" s="4"/>
      <c r="D741" s="8"/>
      <c r="G741" s="5"/>
      <c r="L741" s="12"/>
      <c r="M741" s="6"/>
      <c r="N741" s="13"/>
      <c r="O741" s="14"/>
      <c r="P741" s="14"/>
      <c r="Q741" s="14"/>
      <c r="R741" s="14"/>
    </row>
    <row r="742" spans="2:18" s="7" customFormat="1" ht="15">
      <c r="B742" s="11"/>
      <c r="C742" s="4"/>
      <c r="D742" s="8"/>
      <c r="G742" s="5"/>
      <c r="L742" s="12"/>
      <c r="M742" s="6"/>
      <c r="N742" s="13"/>
      <c r="O742" s="14"/>
      <c r="P742" s="14"/>
      <c r="Q742" s="14"/>
      <c r="R742" s="14"/>
    </row>
    <row r="743" spans="2:18" s="7" customFormat="1" ht="15">
      <c r="B743" s="11"/>
      <c r="C743" s="4"/>
      <c r="D743" s="8"/>
      <c r="G743" s="5"/>
      <c r="L743" s="12"/>
      <c r="M743" s="6"/>
      <c r="N743" s="13"/>
      <c r="O743" s="14"/>
      <c r="P743" s="14"/>
      <c r="Q743" s="14"/>
      <c r="R743" s="14"/>
    </row>
    <row r="744" spans="2:18" s="7" customFormat="1" ht="15">
      <c r="B744" s="11"/>
      <c r="C744" s="4"/>
      <c r="D744" s="8"/>
      <c r="G744" s="5"/>
      <c r="L744" s="12"/>
      <c r="M744" s="6"/>
      <c r="N744" s="13"/>
      <c r="O744" s="14"/>
      <c r="P744" s="14"/>
      <c r="Q744" s="14"/>
      <c r="R744" s="14"/>
    </row>
    <row r="745" spans="2:18" s="7" customFormat="1" ht="15">
      <c r="B745" s="11"/>
      <c r="C745" s="4"/>
      <c r="D745" s="8"/>
      <c r="G745" s="5"/>
      <c r="L745" s="12"/>
      <c r="M745" s="6"/>
      <c r="N745" s="13"/>
      <c r="O745" s="14"/>
      <c r="P745" s="14"/>
      <c r="Q745" s="14"/>
      <c r="R745" s="14"/>
    </row>
    <row r="746" spans="2:18" s="7" customFormat="1" ht="15">
      <c r="B746" s="11"/>
      <c r="C746" s="4"/>
      <c r="D746" s="8"/>
      <c r="G746" s="5"/>
      <c r="L746" s="12"/>
      <c r="M746" s="6"/>
      <c r="N746" s="13"/>
      <c r="O746" s="14"/>
      <c r="P746" s="14"/>
      <c r="Q746" s="14"/>
      <c r="R746" s="14"/>
    </row>
    <row r="747" spans="2:18" s="7" customFormat="1" ht="15">
      <c r="B747" s="11"/>
      <c r="C747" s="4"/>
      <c r="D747" s="8"/>
      <c r="G747" s="5"/>
      <c r="L747" s="12"/>
      <c r="M747" s="6"/>
      <c r="N747" s="13"/>
      <c r="O747" s="14"/>
      <c r="P747" s="14"/>
      <c r="Q747" s="14"/>
      <c r="R747" s="14"/>
    </row>
    <row r="748" spans="2:18" s="7" customFormat="1" ht="15">
      <c r="B748" s="11"/>
      <c r="C748" s="4"/>
      <c r="D748" s="8"/>
      <c r="G748" s="5"/>
      <c r="L748" s="12"/>
      <c r="M748" s="6"/>
      <c r="N748" s="13"/>
      <c r="O748" s="14"/>
      <c r="P748" s="14"/>
      <c r="Q748" s="14"/>
      <c r="R748" s="14"/>
    </row>
    <row r="749" spans="2:18" s="7" customFormat="1" ht="15">
      <c r="B749" s="11"/>
      <c r="C749" s="4"/>
      <c r="D749" s="8"/>
      <c r="G749" s="5"/>
      <c r="L749" s="12"/>
      <c r="M749" s="6"/>
      <c r="N749" s="13"/>
      <c r="O749" s="14"/>
      <c r="P749" s="14"/>
      <c r="Q749" s="14"/>
      <c r="R749" s="14"/>
    </row>
    <row r="750" spans="2:18" s="7" customFormat="1" ht="15">
      <c r="B750" s="11"/>
      <c r="C750" s="4"/>
      <c r="D750" s="8"/>
      <c r="G750" s="5"/>
      <c r="L750" s="12"/>
      <c r="M750" s="6"/>
      <c r="N750" s="13"/>
      <c r="O750" s="14"/>
      <c r="P750" s="14"/>
      <c r="Q750" s="14"/>
      <c r="R750" s="14"/>
    </row>
    <row r="751" spans="2:18" s="7" customFormat="1" ht="15">
      <c r="B751" s="11"/>
      <c r="C751" s="4"/>
      <c r="D751" s="8"/>
      <c r="G751" s="5"/>
      <c r="L751" s="12"/>
      <c r="M751" s="6"/>
      <c r="N751" s="13"/>
      <c r="O751" s="14"/>
      <c r="P751" s="14"/>
      <c r="Q751" s="14"/>
      <c r="R751" s="14"/>
    </row>
    <row r="752" spans="2:18" s="7" customFormat="1" ht="15">
      <c r="B752" s="11"/>
      <c r="C752" s="4"/>
      <c r="D752" s="8"/>
      <c r="G752" s="5"/>
      <c r="L752" s="12"/>
      <c r="M752" s="6"/>
      <c r="N752" s="13"/>
      <c r="O752" s="14"/>
      <c r="P752" s="14"/>
      <c r="Q752" s="14"/>
      <c r="R752" s="14"/>
    </row>
    <row r="753" spans="2:18" s="7" customFormat="1" ht="15">
      <c r="B753" s="11"/>
      <c r="C753" s="4"/>
      <c r="D753" s="8"/>
      <c r="G753" s="5"/>
      <c r="L753" s="12"/>
      <c r="M753" s="6"/>
      <c r="N753" s="13"/>
      <c r="O753" s="14"/>
      <c r="P753" s="14"/>
      <c r="Q753" s="14"/>
      <c r="R753" s="14"/>
    </row>
    <row r="754" spans="2:18" s="7" customFormat="1" ht="15">
      <c r="B754" s="11"/>
      <c r="C754" s="4"/>
      <c r="D754" s="8"/>
      <c r="G754" s="5"/>
      <c r="L754" s="12"/>
      <c r="M754" s="6"/>
      <c r="N754" s="13"/>
      <c r="O754" s="14"/>
      <c r="P754" s="14"/>
      <c r="Q754" s="14"/>
      <c r="R754" s="14"/>
    </row>
    <row r="755" spans="2:18" s="7" customFormat="1" ht="15">
      <c r="B755" s="11"/>
      <c r="C755" s="4"/>
      <c r="D755" s="8"/>
      <c r="G755" s="5"/>
      <c r="L755" s="12"/>
      <c r="M755" s="6"/>
      <c r="N755" s="13"/>
      <c r="O755" s="14"/>
      <c r="P755" s="14"/>
      <c r="Q755" s="14"/>
      <c r="R755" s="14"/>
    </row>
    <row r="756" spans="2:18" s="7" customFormat="1" ht="15">
      <c r="B756" s="11"/>
      <c r="C756" s="4"/>
      <c r="D756" s="8"/>
      <c r="G756" s="5"/>
      <c r="L756" s="12"/>
      <c r="M756" s="6"/>
      <c r="N756" s="13"/>
      <c r="O756" s="14"/>
      <c r="P756" s="14"/>
      <c r="Q756" s="14"/>
      <c r="R756" s="14"/>
    </row>
    <row r="757" spans="2:18" s="7" customFormat="1" ht="15">
      <c r="B757" s="11"/>
      <c r="C757" s="4"/>
      <c r="D757" s="8"/>
      <c r="G757" s="5"/>
      <c r="L757" s="12"/>
      <c r="M757" s="6"/>
      <c r="N757" s="13"/>
      <c r="O757" s="14"/>
      <c r="P757" s="14"/>
      <c r="Q757" s="14"/>
      <c r="R757" s="14"/>
    </row>
    <row r="758" spans="2:18" s="7" customFormat="1" ht="15">
      <c r="B758" s="11"/>
      <c r="C758" s="4"/>
      <c r="D758" s="8"/>
      <c r="G758" s="5"/>
      <c r="L758" s="12"/>
      <c r="M758" s="6"/>
      <c r="N758" s="13"/>
      <c r="O758" s="14"/>
      <c r="P758" s="14"/>
      <c r="Q758" s="14"/>
      <c r="R758" s="14"/>
    </row>
    <row r="759" spans="2:18" s="7" customFormat="1" ht="15">
      <c r="B759" s="11"/>
      <c r="C759" s="4"/>
      <c r="D759" s="8"/>
      <c r="G759" s="5"/>
      <c r="L759" s="12"/>
      <c r="M759" s="6"/>
      <c r="N759" s="13"/>
      <c r="O759" s="14"/>
      <c r="P759" s="14"/>
      <c r="Q759" s="14"/>
      <c r="R759" s="14"/>
    </row>
    <row r="760" spans="2:18" s="7" customFormat="1" ht="15">
      <c r="B760" s="11"/>
      <c r="C760" s="4"/>
      <c r="D760" s="8"/>
      <c r="G760" s="5"/>
      <c r="L760" s="12"/>
      <c r="M760" s="6"/>
      <c r="N760" s="13"/>
      <c r="O760" s="14"/>
      <c r="P760" s="14"/>
      <c r="Q760" s="14"/>
      <c r="R760" s="14"/>
    </row>
    <row r="761" spans="2:18" s="7" customFormat="1" ht="15">
      <c r="B761" s="11"/>
      <c r="C761" s="4"/>
      <c r="D761" s="8"/>
      <c r="G761" s="5"/>
      <c r="L761" s="12"/>
      <c r="M761" s="6"/>
      <c r="N761" s="13"/>
      <c r="O761" s="14"/>
      <c r="P761" s="14"/>
      <c r="Q761" s="14"/>
      <c r="R761" s="14"/>
    </row>
    <row r="762" spans="2:18" s="7" customFormat="1" ht="15">
      <c r="B762" s="11"/>
      <c r="C762" s="4"/>
      <c r="D762" s="8"/>
      <c r="G762" s="5"/>
      <c r="L762" s="12"/>
      <c r="M762" s="6"/>
      <c r="N762" s="13"/>
      <c r="O762" s="14"/>
      <c r="P762" s="14"/>
      <c r="Q762" s="14"/>
      <c r="R762" s="14"/>
    </row>
    <row r="763" spans="2:18" s="7" customFormat="1" ht="15">
      <c r="B763" s="11"/>
      <c r="C763" s="4"/>
      <c r="D763" s="8"/>
      <c r="G763" s="5"/>
      <c r="L763" s="12"/>
      <c r="M763" s="6"/>
      <c r="N763" s="13"/>
      <c r="O763" s="14"/>
      <c r="P763" s="14"/>
      <c r="Q763" s="14"/>
      <c r="R763" s="14"/>
    </row>
    <row r="764" spans="2:18" s="7" customFormat="1" ht="15">
      <c r="B764" s="11"/>
      <c r="C764" s="4"/>
      <c r="D764" s="8"/>
      <c r="G764" s="5"/>
      <c r="L764" s="12"/>
      <c r="M764" s="6"/>
      <c r="N764" s="13"/>
      <c r="O764" s="14"/>
      <c r="P764" s="14"/>
      <c r="Q764" s="14"/>
      <c r="R764" s="14"/>
    </row>
    <row r="765" spans="2:18" s="7" customFormat="1" ht="15">
      <c r="B765" s="11"/>
      <c r="C765" s="4"/>
      <c r="D765" s="8"/>
      <c r="G765" s="5"/>
      <c r="L765" s="12"/>
      <c r="M765" s="6"/>
      <c r="N765" s="13"/>
      <c r="O765" s="14"/>
      <c r="P765" s="14"/>
      <c r="Q765" s="14"/>
      <c r="R765" s="14"/>
    </row>
    <row r="766" spans="2:18" s="7" customFormat="1" ht="15">
      <c r="B766" s="11"/>
      <c r="C766" s="4"/>
      <c r="D766" s="8"/>
      <c r="G766" s="5"/>
      <c r="L766" s="12"/>
      <c r="M766" s="6"/>
      <c r="N766" s="13"/>
      <c r="O766" s="14"/>
      <c r="P766" s="14"/>
      <c r="Q766" s="14"/>
      <c r="R766" s="14"/>
    </row>
    <row r="767" spans="2:18" s="7" customFormat="1" ht="15">
      <c r="B767" s="11"/>
      <c r="C767" s="4"/>
      <c r="D767" s="8"/>
      <c r="G767" s="5"/>
      <c r="L767" s="12"/>
      <c r="M767" s="6"/>
      <c r="N767" s="13"/>
      <c r="O767" s="14"/>
      <c r="P767" s="14"/>
      <c r="Q767" s="14"/>
      <c r="R767" s="14"/>
    </row>
    <row r="768" spans="2:18" s="7" customFormat="1" ht="15">
      <c r="B768" s="11"/>
      <c r="C768" s="4"/>
      <c r="D768" s="8"/>
      <c r="G768" s="5"/>
      <c r="L768" s="12"/>
      <c r="M768" s="6"/>
      <c r="N768" s="13"/>
      <c r="O768" s="14"/>
      <c r="P768" s="14"/>
      <c r="Q768" s="14"/>
      <c r="R768" s="14"/>
    </row>
    <row r="769" spans="2:18" s="7" customFormat="1" ht="15">
      <c r="B769" s="11"/>
      <c r="C769" s="4"/>
      <c r="D769" s="8"/>
      <c r="G769" s="5"/>
      <c r="L769" s="12"/>
      <c r="M769" s="6"/>
      <c r="N769" s="13"/>
      <c r="O769" s="14"/>
      <c r="P769" s="14"/>
      <c r="Q769" s="14"/>
      <c r="R769" s="14"/>
    </row>
    <row r="770" spans="2:18" s="7" customFormat="1" ht="15">
      <c r="B770" s="11"/>
      <c r="C770" s="4"/>
      <c r="D770" s="8"/>
      <c r="G770" s="5"/>
      <c r="L770" s="12"/>
      <c r="M770" s="6"/>
      <c r="N770" s="13"/>
      <c r="O770" s="14"/>
      <c r="P770" s="14"/>
      <c r="Q770" s="14"/>
      <c r="R770" s="14"/>
    </row>
    <row r="771" spans="2:18" s="7" customFormat="1" ht="15">
      <c r="B771" s="11"/>
      <c r="C771" s="4"/>
      <c r="D771" s="8"/>
      <c r="G771" s="5"/>
      <c r="L771" s="12"/>
      <c r="M771" s="6"/>
      <c r="N771" s="13"/>
      <c r="O771" s="14"/>
      <c r="P771" s="14"/>
      <c r="Q771" s="14"/>
      <c r="R771" s="14"/>
    </row>
    <row r="772" spans="2:18" s="7" customFormat="1" ht="15">
      <c r="B772" s="11"/>
      <c r="C772" s="4"/>
      <c r="D772" s="8"/>
      <c r="G772" s="5"/>
      <c r="L772" s="12"/>
      <c r="M772" s="6"/>
      <c r="N772" s="13"/>
      <c r="O772" s="14"/>
      <c r="P772" s="14"/>
      <c r="Q772" s="14"/>
      <c r="R772" s="14"/>
    </row>
    <row r="773" spans="2:18" s="7" customFormat="1" ht="15">
      <c r="B773" s="11"/>
      <c r="C773" s="4"/>
      <c r="D773" s="8"/>
      <c r="G773" s="5"/>
      <c r="L773" s="12"/>
      <c r="M773" s="6"/>
      <c r="N773" s="13"/>
      <c r="O773" s="14"/>
      <c r="P773" s="14"/>
      <c r="Q773" s="14"/>
      <c r="R773" s="14"/>
    </row>
    <row r="774" spans="2:18" s="7" customFormat="1" ht="15">
      <c r="B774" s="11"/>
      <c r="C774" s="4"/>
      <c r="D774" s="8"/>
      <c r="G774" s="5"/>
      <c r="L774" s="12"/>
      <c r="M774" s="6"/>
      <c r="N774" s="13"/>
      <c r="O774" s="14"/>
      <c r="P774" s="14"/>
      <c r="Q774" s="14"/>
      <c r="R774" s="14"/>
    </row>
    <row r="775" spans="2:18" s="7" customFormat="1" ht="15">
      <c r="B775" s="11"/>
      <c r="C775" s="4"/>
      <c r="D775" s="8"/>
      <c r="G775" s="5"/>
      <c r="L775" s="12"/>
      <c r="M775" s="6"/>
      <c r="N775" s="13"/>
      <c r="O775" s="14"/>
      <c r="P775" s="14"/>
      <c r="Q775" s="14"/>
      <c r="R775" s="14"/>
    </row>
    <row r="776" spans="2:18" s="7" customFormat="1" ht="15">
      <c r="B776" s="11"/>
      <c r="C776" s="4"/>
      <c r="D776" s="8"/>
      <c r="G776" s="5"/>
      <c r="L776" s="12"/>
      <c r="M776" s="6"/>
      <c r="N776" s="13"/>
      <c r="O776" s="14"/>
      <c r="P776" s="14"/>
      <c r="Q776" s="14"/>
      <c r="R776" s="14"/>
    </row>
    <row r="777" spans="2:18" s="7" customFormat="1" ht="15">
      <c r="B777" s="11"/>
      <c r="C777" s="4"/>
      <c r="D777" s="8"/>
      <c r="G777" s="5"/>
      <c r="L777" s="12"/>
      <c r="M777" s="6"/>
      <c r="N777" s="13"/>
      <c r="O777" s="14"/>
      <c r="P777" s="14"/>
      <c r="Q777" s="14"/>
      <c r="R777" s="14"/>
    </row>
    <row r="778" spans="2:18" s="7" customFormat="1" ht="15">
      <c r="B778" s="11"/>
      <c r="C778" s="4"/>
      <c r="D778" s="8"/>
      <c r="G778" s="5"/>
      <c r="L778" s="12"/>
      <c r="M778" s="6"/>
      <c r="N778" s="13"/>
      <c r="O778" s="14"/>
      <c r="P778" s="14"/>
      <c r="Q778" s="14"/>
      <c r="R778" s="14"/>
    </row>
    <row r="779" spans="2:18" s="7" customFormat="1" ht="15">
      <c r="B779" s="11"/>
      <c r="C779" s="4"/>
      <c r="D779" s="8"/>
      <c r="G779" s="5"/>
      <c r="L779" s="12"/>
      <c r="M779" s="6"/>
      <c r="N779" s="13"/>
      <c r="O779" s="14"/>
      <c r="P779" s="14"/>
      <c r="Q779" s="14"/>
      <c r="R779" s="14"/>
    </row>
    <row r="780" spans="2:18" s="7" customFormat="1" ht="15">
      <c r="B780" s="11"/>
      <c r="C780" s="4"/>
      <c r="D780" s="8"/>
      <c r="G780" s="5"/>
      <c r="L780" s="12"/>
      <c r="M780" s="6"/>
      <c r="N780" s="13"/>
      <c r="O780" s="14"/>
      <c r="P780" s="14"/>
      <c r="Q780" s="14"/>
      <c r="R780" s="14"/>
    </row>
    <row r="781" spans="2:18" s="7" customFormat="1" ht="15">
      <c r="B781" s="11"/>
      <c r="C781" s="4"/>
      <c r="D781" s="8"/>
      <c r="G781" s="5"/>
      <c r="L781" s="12"/>
      <c r="M781" s="6"/>
      <c r="N781" s="13"/>
      <c r="O781" s="14"/>
      <c r="P781" s="14"/>
      <c r="Q781" s="14"/>
      <c r="R781" s="14"/>
    </row>
    <row r="782" spans="2:18" s="7" customFormat="1" ht="15">
      <c r="B782" s="11"/>
      <c r="C782" s="4"/>
      <c r="D782" s="8"/>
      <c r="G782" s="5"/>
      <c r="L782" s="12"/>
      <c r="M782" s="6"/>
      <c r="N782" s="13"/>
      <c r="O782" s="14"/>
      <c r="P782" s="14"/>
      <c r="Q782" s="14"/>
      <c r="R782" s="14"/>
    </row>
    <row r="783" spans="2:18" s="7" customFormat="1" ht="15">
      <c r="B783" s="11"/>
      <c r="C783" s="4"/>
      <c r="D783" s="8"/>
      <c r="G783" s="5"/>
      <c r="L783" s="12"/>
      <c r="M783" s="6"/>
      <c r="N783" s="13"/>
      <c r="O783" s="14"/>
      <c r="P783" s="14"/>
      <c r="Q783" s="14"/>
      <c r="R783" s="14"/>
    </row>
    <row r="784" spans="2:18" s="7" customFormat="1" ht="15">
      <c r="B784" s="11"/>
      <c r="C784" s="4"/>
      <c r="D784" s="8"/>
      <c r="G784" s="5"/>
      <c r="L784" s="12"/>
      <c r="M784" s="6"/>
      <c r="N784" s="13"/>
      <c r="O784" s="14"/>
      <c r="P784" s="14"/>
      <c r="Q784" s="14"/>
      <c r="R784" s="14"/>
    </row>
    <row r="785" spans="2:18" s="7" customFormat="1" ht="15">
      <c r="B785" s="11"/>
      <c r="C785" s="4"/>
      <c r="D785" s="8"/>
      <c r="G785" s="5"/>
      <c r="L785" s="12"/>
      <c r="M785" s="6"/>
      <c r="N785" s="13"/>
      <c r="O785" s="14"/>
      <c r="P785" s="14"/>
      <c r="Q785" s="14"/>
      <c r="R785" s="14"/>
    </row>
    <row r="786" spans="2:18" s="7" customFormat="1" ht="15">
      <c r="B786" s="11"/>
      <c r="C786" s="4"/>
      <c r="D786" s="8"/>
      <c r="G786" s="5"/>
      <c r="L786" s="12"/>
      <c r="M786" s="6"/>
      <c r="N786" s="13"/>
      <c r="O786" s="14"/>
      <c r="P786" s="14"/>
      <c r="Q786" s="14"/>
      <c r="R786" s="14"/>
    </row>
    <row r="787" spans="2:18" s="7" customFormat="1" ht="15">
      <c r="B787" s="11"/>
      <c r="C787" s="4"/>
      <c r="D787" s="8"/>
      <c r="G787" s="5"/>
      <c r="L787" s="12"/>
      <c r="M787" s="6"/>
      <c r="N787" s="13"/>
      <c r="O787" s="14"/>
      <c r="P787" s="14"/>
      <c r="Q787" s="14"/>
      <c r="R787" s="14"/>
    </row>
    <row r="788" spans="2:18" s="7" customFormat="1" ht="15">
      <c r="B788" s="11"/>
      <c r="C788" s="4"/>
      <c r="D788" s="8"/>
      <c r="G788" s="5"/>
      <c r="L788" s="12"/>
      <c r="M788" s="6"/>
      <c r="N788" s="13"/>
      <c r="O788" s="14"/>
      <c r="P788" s="14"/>
      <c r="Q788" s="14"/>
      <c r="R788" s="14"/>
    </row>
    <row r="789" spans="2:18" s="7" customFormat="1" ht="15">
      <c r="B789" s="11"/>
      <c r="C789" s="4"/>
      <c r="D789" s="8"/>
      <c r="G789" s="5"/>
      <c r="L789" s="12"/>
      <c r="M789" s="6"/>
      <c r="N789" s="13"/>
      <c r="O789" s="14"/>
      <c r="P789" s="14"/>
      <c r="Q789" s="14"/>
      <c r="R789" s="14"/>
    </row>
    <row r="790" spans="2:18" s="7" customFormat="1" ht="15">
      <c r="B790" s="11"/>
      <c r="C790" s="4"/>
      <c r="D790" s="8"/>
      <c r="G790" s="5"/>
      <c r="L790" s="12"/>
      <c r="M790" s="6"/>
      <c r="N790" s="13"/>
      <c r="O790" s="14"/>
      <c r="P790" s="14"/>
      <c r="Q790" s="14"/>
      <c r="R790" s="14"/>
    </row>
    <row r="791" spans="2:18" s="7" customFormat="1" ht="15">
      <c r="B791" s="11"/>
      <c r="C791" s="4"/>
      <c r="D791" s="8"/>
      <c r="G791" s="5"/>
      <c r="L791" s="12"/>
      <c r="M791" s="6"/>
      <c r="N791" s="13"/>
      <c r="O791" s="14"/>
      <c r="P791" s="14"/>
      <c r="Q791" s="14"/>
      <c r="R791" s="14"/>
    </row>
    <row r="792" spans="2:18" s="7" customFormat="1" ht="15">
      <c r="B792" s="11"/>
      <c r="C792" s="4"/>
      <c r="D792" s="8"/>
      <c r="G792" s="5"/>
      <c r="L792" s="12"/>
      <c r="M792" s="6"/>
      <c r="N792" s="13"/>
      <c r="O792" s="14"/>
      <c r="P792" s="14"/>
      <c r="Q792" s="14"/>
      <c r="R792" s="14"/>
    </row>
    <row r="793" spans="2:18" s="7" customFormat="1" ht="15">
      <c r="B793" s="11"/>
      <c r="C793" s="4"/>
      <c r="D793" s="8"/>
      <c r="G793" s="5"/>
      <c r="L793" s="12"/>
      <c r="M793" s="6"/>
      <c r="N793" s="13"/>
      <c r="O793" s="14"/>
      <c r="P793" s="14"/>
      <c r="Q793" s="14"/>
      <c r="R793" s="14"/>
    </row>
    <row r="794" spans="2:18" s="7" customFormat="1" ht="15">
      <c r="B794" s="11"/>
      <c r="C794" s="4"/>
      <c r="D794" s="8"/>
      <c r="G794" s="5"/>
      <c r="L794" s="12"/>
      <c r="M794" s="6"/>
      <c r="N794" s="13"/>
      <c r="O794" s="14"/>
      <c r="P794" s="14"/>
      <c r="Q794" s="14"/>
      <c r="R794" s="14"/>
    </row>
    <row r="795" spans="2:18" s="7" customFormat="1" ht="15">
      <c r="B795" s="11"/>
      <c r="C795" s="4"/>
      <c r="D795" s="8"/>
      <c r="G795" s="5"/>
      <c r="L795" s="12"/>
      <c r="M795" s="6"/>
      <c r="N795" s="13"/>
      <c r="O795" s="14"/>
      <c r="P795" s="14"/>
      <c r="Q795" s="14"/>
      <c r="R795" s="14"/>
    </row>
    <row r="796" spans="2:18" s="7" customFormat="1" ht="15">
      <c r="B796" s="11"/>
      <c r="C796" s="4"/>
      <c r="D796" s="8"/>
      <c r="G796" s="5"/>
      <c r="L796" s="12"/>
      <c r="M796" s="6"/>
      <c r="N796" s="13"/>
      <c r="O796" s="14"/>
      <c r="P796" s="14"/>
      <c r="Q796" s="14"/>
      <c r="R796" s="14"/>
    </row>
    <row r="797" spans="2:18" s="7" customFormat="1" ht="15">
      <c r="B797" s="11"/>
      <c r="C797" s="4"/>
      <c r="D797" s="8"/>
      <c r="G797" s="5"/>
      <c r="L797" s="12"/>
      <c r="M797" s="6"/>
      <c r="N797" s="13"/>
      <c r="O797" s="14"/>
      <c r="P797" s="14"/>
      <c r="Q797" s="14"/>
      <c r="R797" s="14"/>
    </row>
    <row r="798" spans="2:18" s="7" customFormat="1" ht="15">
      <c r="B798" s="11"/>
      <c r="C798" s="4"/>
      <c r="D798" s="8"/>
      <c r="G798" s="5"/>
      <c r="L798" s="12"/>
      <c r="M798" s="6"/>
      <c r="N798" s="13"/>
      <c r="O798" s="14"/>
      <c r="P798" s="14"/>
      <c r="Q798" s="14"/>
      <c r="R798" s="14"/>
    </row>
    <row r="799" spans="2:18" s="7" customFormat="1" ht="15">
      <c r="B799" s="11"/>
      <c r="C799" s="4"/>
      <c r="D799" s="8"/>
      <c r="G799" s="5"/>
      <c r="L799" s="12"/>
      <c r="M799" s="6"/>
      <c r="N799" s="13"/>
      <c r="O799" s="14"/>
      <c r="P799" s="14"/>
      <c r="Q799" s="14"/>
      <c r="R799" s="14"/>
    </row>
    <row r="800" spans="2:18" s="7" customFormat="1" ht="15">
      <c r="B800" s="11"/>
      <c r="C800" s="4"/>
      <c r="D800" s="8"/>
      <c r="G800" s="5"/>
      <c r="L800" s="12"/>
      <c r="M800" s="6"/>
      <c r="N800" s="13"/>
      <c r="O800" s="14"/>
      <c r="P800" s="14"/>
      <c r="Q800" s="14"/>
      <c r="R800" s="14"/>
    </row>
    <row r="801" spans="2:18" s="7" customFormat="1" ht="15">
      <c r="B801" s="11"/>
      <c r="C801" s="4"/>
      <c r="D801" s="8"/>
      <c r="G801" s="5"/>
      <c r="L801" s="12"/>
      <c r="M801" s="6"/>
      <c r="N801" s="13"/>
      <c r="O801" s="14"/>
      <c r="P801" s="14"/>
      <c r="Q801" s="14"/>
      <c r="R801" s="14"/>
    </row>
    <row r="802" spans="2:18" s="7" customFormat="1" ht="15">
      <c r="B802" s="11"/>
      <c r="C802" s="4"/>
      <c r="D802" s="8"/>
      <c r="G802" s="5"/>
      <c r="L802" s="12"/>
      <c r="M802" s="6"/>
      <c r="N802" s="13"/>
      <c r="O802" s="14"/>
      <c r="P802" s="14"/>
      <c r="Q802" s="14"/>
      <c r="R802" s="14"/>
    </row>
    <row r="803" spans="2:18" s="7" customFormat="1" ht="15">
      <c r="B803" s="11"/>
      <c r="C803" s="4"/>
      <c r="D803" s="8"/>
      <c r="G803" s="5"/>
      <c r="L803" s="12"/>
      <c r="M803" s="6"/>
      <c r="N803" s="13"/>
      <c r="O803" s="14"/>
      <c r="P803" s="14"/>
      <c r="Q803" s="14"/>
      <c r="R803" s="14"/>
    </row>
    <row r="804" spans="2:18" s="7" customFormat="1" ht="15">
      <c r="B804" s="11"/>
      <c r="C804" s="4"/>
      <c r="D804" s="8"/>
      <c r="G804" s="5"/>
      <c r="L804" s="12"/>
      <c r="M804" s="6"/>
      <c r="N804" s="13"/>
      <c r="O804" s="14"/>
      <c r="P804" s="14"/>
      <c r="Q804" s="14"/>
      <c r="R804" s="14"/>
    </row>
    <row r="805" spans="2:18" s="7" customFormat="1" ht="15">
      <c r="B805" s="11"/>
      <c r="C805" s="4"/>
      <c r="D805" s="8"/>
      <c r="G805" s="5"/>
      <c r="L805" s="12"/>
      <c r="M805" s="6"/>
      <c r="N805" s="13"/>
      <c r="O805" s="14"/>
      <c r="P805" s="14"/>
      <c r="Q805" s="14"/>
      <c r="R805" s="14"/>
    </row>
    <row r="806" spans="2:18" s="7" customFormat="1" ht="15">
      <c r="B806" s="11"/>
      <c r="C806" s="4"/>
      <c r="D806" s="8"/>
      <c r="G806" s="5"/>
      <c r="L806" s="12"/>
      <c r="M806" s="6"/>
      <c r="N806" s="13"/>
      <c r="O806" s="14"/>
      <c r="P806" s="14"/>
      <c r="Q806" s="14"/>
      <c r="R806" s="14"/>
    </row>
    <row r="807" spans="2:18" s="7" customFormat="1" ht="15">
      <c r="B807" s="11"/>
      <c r="C807" s="4"/>
      <c r="D807" s="8"/>
      <c r="G807" s="5"/>
      <c r="L807" s="12"/>
      <c r="M807" s="6"/>
      <c r="N807" s="13"/>
      <c r="O807" s="14"/>
      <c r="P807" s="14"/>
      <c r="Q807" s="14"/>
      <c r="R807" s="14"/>
    </row>
    <row r="1376" spans="11:20" ht="12.75">
      <c r="K1376" s="17"/>
      <c r="L1376" s="18"/>
      <c r="M1376" s="19"/>
      <c r="N1376" s="20"/>
      <c r="R1376" s="22"/>
      <c r="S1376" s="23"/>
      <c r="T1376" s="21"/>
    </row>
    <row r="1377" spans="11:20" ht="12.75">
      <c r="K1377" s="17"/>
      <c r="L1377" s="18"/>
      <c r="M1377" s="19"/>
      <c r="N1377" s="20"/>
      <c r="R1377" s="22"/>
      <c r="S1377" s="23"/>
      <c r="T1377" s="21"/>
    </row>
    <row r="1378" spans="11:20" ht="12.75">
      <c r="K1378" s="17"/>
      <c r="L1378" s="18"/>
      <c r="M1378" s="19"/>
      <c r="N1378" s="20"/>
      <c r="R1378" s="22"/>
      <c r="S1378" s="23"/>
      <c r="T1378" s="21"/>
    </row>
    <row r="1379" spans="11:20" ht="12.75">
      <c r="K1379" s="17"/>
      <c r="L1379" s="18"/>
      <c r="M1379" s="19"/>
      <c r="N1379" s="20"/>
      <c r="R1379" s="22"/>
      <c r="S1379" s="23"/>
      <c r="T1379" s="21"/>
    </row>
    <row r="1380" spans="11:20" ht="12.75">
      <c r="K1380" s="17"/>
      <c r="L1380" s="18"/>
      <c r="M1380" s="19"/>
      <c r="N1380" s="20"/>
      <c r="R1380" s="22"/>
      <c r="S1380" s="23"/>
      <c r="T1380" s="21"/>
    </row>
    <row r="1381" spans="11:20" ht="12.75">
      <c r="K1381" s="17"/>
      <c r="L1381" s="18"/>
      <c r="M1381" s="19"/>
      <c r="N1381" s="20"/>
      <c r="R1381" s="22"/>
      <c r="S1381" s="23"/>
      <c r="T1381" s="21"/>
    </row>
    <row r="1382" spans="11:20" ht="12.75">
      <c r="K1382" s="17"/>
      <c r="L1382" s="18"/>
      <c r="M1382" s="19"/>
      <c r="N1382" s="20"/>
      <c r="R1382" s="22"/>
      <c r="S1382" s="23"/>
      <c r="T1382" s="21"/>
    </row>
    <row r="1383" spans="11:20" ht="12.75">
      <c r="K1383" s="17"/>
      <c r="L1383" s="18"/>
      <c r="M1383" s="19"/>
      <c r="N1383" s="20"/>
      <c r="R1383" s="22"/>
      <c r="S1383" s="23"/>
      <c r="T1383" s="21"/>
    </row>
    <row r="1384" spans="11:20" ht="12.75">
      <c r="K1384" s="17"/>
      <c r="L1384" s="18"/>
      <c r="M1384" s="19"/>
      <c r="N1384" s="20"/>
      <c r="R1384" s="22"/>
      <c r="S1384" s="23"/>
      <c r="T1384" s="21"/>
    </row>
    <row r="1385" spans="11:20" ht="12.75">
      <c r="K1385" s="17"/>
      <c r="L1385" s="18"/>
      <c r="M1385" s="19"/>
      <c r="N1385" s="20"/>
      <c r="R1385" s="22"/>
      <c r="S1385" s="23"/>
      <c r="T1385" s="21"/>
    </row>
    <row r="1386" spans="11:20" ht="12.75">
      <c r="K1386" s="17"/>
      <c r="L1386" s="18"/>
      <c r="M1386" s="19"/>
      <c r="N1386" s="20"/>
      <c r="R1386" s="22"/>
      <c r="S1386" s="23"/>
      <c r="T1386" s="21"/>
    </row>
    <row r="1387" spans="11:20" ht="12.75">
      <c r="K1387" s="17"/>
      <c r="L1387" s="18"/>
      <c r="M1387" s="19"/>
      <c r="N1387" s="20"/>
      <c r="R1387" s="22"/>
      <c r="S1387" s="23"/>
      <c r="T1387" s="21"/>
    </row>
    <row r="1388" spans="11:20" ht="12.75">
      <c r="K1388" s="17"/>
      <c r="L1388" s="18"/>
      <c r="M1388" s="19"/>
      <c r="N1388" s="20"/>
      <c r="R1388" s="22"/>
      <c r="S1388" s="23"/>
      <c r="T1388" s="21"/>
    </row>
    <row r="1389" spans="11:20" ht="12.75">
      <c r="K1389" s="17"/>
      <c r="L1389" s="18"/>
      <c r="M1389" s="19"/>
      <c r="N1389" s="20"/>
      <c r="R1389" s="22"/>
      <c r="S1389" s="23"/>
      <c r="T1389" s="21"/>
    </row>
    <row r="1390" spans="11:20" ht="12.75">
      <c r="K1390" s="17"/>
      <c r="L1390" s="18"/>
      <c r="M1390" s="19"/>
      <c r="N1390" s="20"/>
      <c r="R1390" s="22"/>
      <c r="S1390" s="23"/>
      <c r="T1390" s="21"/>
    </row>
    <row r="1391" spans="11:20" ht="12.75">
      <c r="K1391" s="17"/>
      <c r="L1391" s="18"/>
      <c r="M1391" s="19"/>
      <c r="N1391" s="20"/>
      <c r="R1391" s="22"/>
      <c r="S1391" s="23"/>
      <c r="T1391" s="21"/>
    </row>
    <row r="1392" spans="11:20" ht="12.75">
      <c r="K1392" s="17"/>
      <c r="L1392" s="18"/>
      <c r="M1392" s="19"/>
      <c r="N1392" s="20"/>
      <c r="R1392" s="22"/>
      <c r="S1392" s="23"/>
      <c r="T1392" s="21"/>
    </row>
    <row r="1393" spans="11:20" ht="12.75">
      <c r="K1393" s="17"/>
      <c r="L1393" s="18"/>
      <c r="M1393" s="19"/>
      <c r="N1393" s="20"/>
      <c r="R1393" s="22"/>
      <c r="S1393" s="23"/>
      <c r="T1393" s="21"/>
    </row>
    <row r="1394" spans="11:20" ht="12.75">
      <c r="K1394" s="17"/>
      <c r="L1394" s="18"/>
      <c r="M1394" s="19"/>
      <c r="N1394" s="20"/>
      <c r="R1394" s="22"/>
      <c r="S1394" s="23"/>
      <c r="T1394" s="21"/>
    </row>
    <row r="1395" spans="11:20" ht="12.75">
      <c r="K1395" s="17"/>
      <c r="L1395" s="18"/>
      <c r="M1395" s="19"/>
      <c r="N1395" s="20"/>
      <c r="R1395" s="22"/>
      <c r="S1395" s="23"/>
      <c r="T1395" s="21"/>
    </row>
    <row r="1396" spans="11:20" ht="12.75">
      <c r="K1396" s="17"/>
      <c r="L1396" s="18"/>
      <c r="M1396" s="19"/>
      <c r="N1396" s="20"/>
      <c r="R1396" s="22"/>
      <c r="S1396" s="23"/>
      <c r="T1396" s="21"/>
    </row>
    <row r="1397" spans="11:20" ht="12.75">
      <c r="K1397" s="17"/>
      <c r="L1397" s="18"/>
      <c r="M1397" s="19"/>
      <c r="N1397" s="20"/>
      <c r="R1397" s="22"/>
      <c r="S1397" s="23"/>
      <c r="T1397" s="21"/>
    </row>
    <row r="1398" spans="11:20" ht="12.75">
      <c r="K1398" s="17"/>
      <c r="L1398" s="18"/>
      <c r="M1398" s="19"/>
      <c r="N1398" s="20"/>
      <c r="R1398" s="22"/>
      <c r="S1398" s="23"/>
      <c r="T1398" s="21"/>
    </row>
    <row r="1399" spans="11:20" ht="12.75">
      <c r="K1399" s="17"/>
      <c r="L1399" s="18"/>
      <c r="M1399" s="19"/>
      <c r="N1399" s="20"/>
      <c r="R1399" s="22"/>
      <c r="S1399" s="23"/>
      <c r="T1399" s="21"/>
    </row>
    <row r="1400" spans="11:20" ht="12.75">
      <c r="K1400" s="17"/>
      <c r="L1400" s="18"/>
      <c r="M1400" s="19"/>
      <c r="N1400" s="20"/>
      <c r="R1400" s="22"/>
      <c r="S1400" s="23"/>
      <c r="T1400" s="21"/>
    </row>
    <row r="1401" spans="11:20" ht="12.75">
      <c r="K1401" s="17"/>
      <c r="L1401" s="18"/>
      <c r="M1401" s="19"/>
      <c r="N1401" s="20"/>
      <c r="R1401" s="22"/>
      <c r="S1401" s="23"/>
      <c r="T1401" s="21"/>
    </row>
    <row r="1402" spans="11:20" ht="12.75">
      <c r="K1402" s="17"/>
      <c r="L1402" s="18"/>
      <c r="M1402" s="19"/>
      <c r="N1402" s="20"/>
      <c r="R1402" s="22"/>
      <c r="S1402" s="23"/>
      <c r="T1402" s="21"/>
    </row>
    <row r="1403" spans="11:20" ht="12.75">
      <c r="K1403" s="17"/>
      <c r="L1403" s="18"/>
      <c r="M1403" s="19"/>
      <c r="N1403" s="20"/>
      <c r="R1403" s="22"/>
      <c r="S1403" s="23"/>
      <c r="T1403" s="21"/>
    </row>
    <row r="1404" spans="11:20" ht="12.75">
      <c r="K1404" s="17"/>
      <c r="L1404" s="18"/>
      <c r="M1404" s="19"/>
      <c r="N1404" s="20"/>
      <c r="R1404" s="22"/>
      <c r="S1404" s="23"/>
      <c r="T1404" s="21"/>
    </row>
    <row r="1405" spans="11:20" ht="12.75">
      <c r="K1405" s="17"/>
      <c r="L1405" s="18"/>
      <c r="M1405" s="19"/>
      <c r="N1405" s="20"/>
      <c r="R1405" s="22"/>
      <c r="S1405" s="23"/>
      <c r="T1405" s="21"/>
    </row>
    <row r="1406" spans="11:20" ht="12.75">
      <c r="K1406" s="17"/>
      <c r="L1406" s="18"/>
      <c r="M1406" s="19"/>
      <c r="N1406" s="20"/>
      <c r="R1406" s="22"/>
      <c r="S1406" s="23"/>
      <c r="T1406" s="21"/>
    </row>
    <row r="1407" spans="11:20" ht="12.75">
      <c r="K1407" s="17"/>
      <c r="L1407" s="18"/>
      <c r="M1407" s="19"/>
      <c r="N1407" s="20"/>
      <c r="R1407" s="22"/>
      <c r="S1407" s="23"/>
      <c r="T1407" s="21"/>
    </row>
    <row r="1408" spans="11:20" ht="12.75">
      <c r="K1408" s="17"/>
      <c r="L1408" s="18"/>
      <c r="M1408" s="19"/>
      <c r="N1408" s="20"/>
      <c r="R1408" s="22"/>
      <c r="S1408" s="23"/>
      <c r="T1408" s="21"/>
    </row>
    <row r="1409" spans="11:20" ht="12.75">
      <c r="K1409" s="17"/>
      <c r="L1409" s="18"/>
      <c r="M1409" s="19"/>
      <c r="N1409" s="20"/>
      <c r="R1409" s="22"/>
      <c r="S1409" s="23"/>
      <c r="T1409" s="21"/>
    </row>
    <row r="1410" spans="11:20" ht="12.75">
      <c r="K1410" s="17"/>
      <c r="L1410" s="18"/>
      <c r="M1410" s="19"/>
      <c r="N1410" s="20"/>
      <c r="R1410" s="22"/>
      <c r="S1410" s="23"/>
      <c r="T1410" s="21"/>
    </row>
    <row r="1411" spans="11:20" ht="12.75">
      <c r="K1411" s="17"/>
      <c r="L1411" s="18"/>
      <c r="M1411" s="19"/>
      <c r="N1411" s="20"/>
      <c r="R1411" s="22"/>
      <c r="S1411" s="23"/>
      <c r="T1411" s="21"/>
    </row>
    <row r="1412" spans="11:20" ht="12.75">
      <c r="K1412" s="17"/>
      <c r="L1412" s="18"/>
      <c r="M1412" s="19"/>
      <c r="N1412" s="20"/>
      <c r="R1412" s="22"/>
      <c r="S1412" s="23"/>
      <c r="T1412" s="21"/>
    </row>
    <row r="1413" spans="11:20" ht="12.75">
      <c r="K1413" s="17"/>
      <c r="L1413" s="18"/>
      <c r="M1413" s="19"/>
      <c r="N1413" s="20"/>
      <c r="R1413" s="22"/>
      <c r="S1413" s="23"/>
      <c r="T1413" s="21"/>
    </row>
    <row r="1414" spans="11:20" ht="12.75">
      <c r="K1414" s="17"/>
      <c r="L1414" s="18"/>
      <c r="M1414" s="19"/>
      <c r="N1414" s="20"/>
      <c r="R1414" s="22"/>
      <c r="S1414" s="23"/>
      <c r="T1414" s="21"/>
    </row>
    <row r="1415" spans="11:20" ht="12.75">
      <c r="K1415" s="17"/>
      <c r="L1415" s="18"/>
      <c r="M1415" s="19"/>
      <c r="N1415" s="20"/>
      <c r="R1415" s="22"/>
      <c r="S1415" s="23"/>
      <c r="T1415" s="21"/>
    </row>
    <row r="1416" spans="11:20" ht="12.75">
      <c r="K1416" s="17"/>
      <c r="L1416" s="18"/>
      <c r="M1416" s="19"/>
      <c r="N1416" s="20"/>
      <c r="R1416" s="22"/>
      <c r="S1416" s="23"/>
      <c r="T1416" s="21"/>
    </row>
    <row r="1417" spans="11:20" ht="12.75">
      <c r="K1417" s="17"/>
      <c r="L1417" s="18"/>
      <c r="M1417" s="19"/>
      <c r="N1417" s="20"/>
      <c r="R1417" s="22"/>
      <c r="S1417" s="23"/>
      <c r="T1417" s="21"/>
    </row>
    <row r="1418" spans="11:20" ht="12.75">
      <c r="K1418" s="17"/>
      <c r="L1418" s="18"/>
      <c r="M1418" s="19"/>
      <c r="N1418" s="20"/>
      <c r="R1418" s="22"/>
      <c r="S1418" s="23"/>
      <c r="T1418" s="21"/>
    </row>
    <row r="1419" spans="11:20" ht="12.75">
      <c r="K1419" s="17"/>
      <c r="L1419" s="18"/>
      <c r="M1419" s="19"/>
      <c r="N1419" s="20"/>
      <c r="R1419" s="22"/>
      <c r="S1419" s="23"/>
      <c r="T1419" s="21"/>
    </row>
    <row r="1420" spans="11:20" ht="12.75">
      <c r="K1420" s="17"/>
      <c r="L1420" s="18"/>
      <c r="M1420" s="19"/>
      <c r="N1420" s="20"/>
      <c r="R1420" s="22"/>
      <c r="S1420" s="23"/>
      <c r="T1420" s="21"/>
    </row>
    <row r="1421" spans="11:20" ht="12.75">
      <c r="K1421" s="17"/>
      <c r="L1421" s="18"/>
      <c r="M1421" s="19"/>
      <c r="N1421" s="20"/>
      <c r="R1421" s="22"/>
      <c r="S1421" s="23"/>
      <c r="T1421" s="21"/>
    </row>
    <row r="1422" spans="11:20" ht="12.75">
      <c r="K1422" s="17"/>
      <c r="L1422" s="18"/>
      <c r="M1422" s="19"/>
      <c r="N1422" s="20"/>
      <c r="R1422" s="22"/>
      <c r="S1422" s="23"/>
      <c r="T1422" s="21"/>
    </row>
    <row r="1423" spans="11:20" ht="12.75">
      <c r="K1423" s="17"/>
      <c r="L1423" s="18"/>
      <c r="M1423" s="19"/>
      <c r="N1423" s="20"/>
      <c r="R1423" s="22"/>
      <c r="S1423" s="23"/>
      <c r="T1423" s="21"/>
    </row>
    <row r="1424" spans="11:20" ht="12.75">
      <c r="K1424" s="17"/>
      <c r="L1424" s="18"/>
      <c r="M1424" s="19"/>
      <c r="N1424" s="20"/>
      <c r="R1424" s="22"/>
      <c r="S1424" s="23"/>
      <c r="T1424" s="21"/>
    </row>
    <row r="1425" spans="11:20" ht="12.75">
      <c r="K1425" s="17"/>
      <c r="L1425" s="18"/>
      <c r="M1425" s="19"/>
      <c r="N1425" s="20"/>
      <c r="R1425" s="22"/>
      <c r="S1425" s="23"/>
      <c r="T1425" s="21"/>
    </row>
    <row r="1426" spans="11:20" ht="12.75">
      <c r="K1426" s="17"/>
      <c r="L1426" s="18"/>
      <c r="M1426" s="19"/>
      <c r="N1426" s="20"/>
      <c r="R1426" s="22"/>
      <c r="S1426" s="23"/>
      <c r="T1426" s="21"/>
    </row>
    <row r="1427" spans="11:20" ht="12.75">
      <c r="K1427" s="17"/>
      <c r="L1427" s="18"/>
      <c r="M1427" s="19"/>
      <c r="N1427" s="20"/>
      <c r="R1427" s="22"/>
      <c r="S1427" s="23"/>
      <c r="T1427" s="21"/>
    </row>
    <row r="1428" spans="11:20" ht="12.75">
      <c r="K1428" s="17"/>
      <c r="L1428" s="18"/>
      <c r="M1428" s="19"/>
      <c r="N1428" s="20"/>
      <c r="R1428" s="22"/>
      <c r="S1428" s="23"/>
      <c r="T1428" s="21"/>
    </row>
    <row r="1429" spans="11:20" ht="12.75">
      <c r="K1429" s="17"/>
      <c r="L1429" s="18"/>
      <c r="M1429" s="19"/>
      <c r="N1429" s="20"/>
      <c r="R1429" s="22"/>
      <c r="S1429" s="23"/>
      <c r="T1429" s="21"/>
    </row>
    <row r="1430" spans="11:20" ht="12.75">
      <c r="K1430" s="17"/>
      <c r="L1430" s="18"/>
      <c r="M1430" s="19"/>
      <c r="N1430" s="20"/>
      <c r="R1430" s="22"/>
      <c r="S1430" s="23"/>
      <c r="T1430" s="21"/>
    </row>
    <row r="1431" spans="11:20" ht="12.75">
      <c r="K1431" s="17"/>
      <c r="L1431" s="18"/>
      <c r="M1431" s="19"/>
      <c r="N1431" s="20"/>
      <c r="R1431" s="22"/>
      <c r="S1431" s="23"/>
      <c r="T1431" s="21"/>
    </row>
    <row r="1432" spans="11:20" ht="12.75">
      <c r="K1432" s="17"/>
      <c r="L1432" s="18"/>
      <c r="M1432" s="19"/>
      <c r="N1432" s="20"/>
      <c r="R1432" s="22"/>
      <c r="S1432" s="23"/>
      <c r="T1432" s="21"/>
    </row>
    <row r="1433" spans="11:20" ht="12.75">
      <c r="K1433" s="17"/>
      <c r="L1433" s="18"/>
      <c r="M1433" s="19"/>
      <c r="N1433" s="20"/>
      <c r="R1433" s="22"/>
      <c r="S1433" s="23"/>
      <c r="T1433" s="21"/>
    </row>
    <row r="1434" spans="11:20" ht="12.75">
      <c r="K1434" s="17"/>
      <c r="L1434" s="18"/>
      <c r="M1434" s="19"/>
      <c r="N1434" s="20"/>
      <c r="R1434" s="22"/>
      <c r="S1434" s="23"/>
      <c r="T1434" s="21"/>
    </row>
    <row r="1435" spans="11:20" ht="12.75">
      <c r="K1435" s="17"/>
      <c r="L1435" s="18"/>
      <c r="M1435" s="19"/>
      <c r="N1435" s="20"/>
      <c r="R1435" s="22"/>
      <c r="S1435" s="23"/>
      <c r="T1435" s="21"/>
    </row>
    <row r="1436" spans="11:20" ht="12.75">
      <c r="K1436" s="17"/>
      <c r="L1436" s="18"/>
      <c r="M1436" s="19"/>
      <c r="N1436" s="20"/>
      <c r="R1436" s="22"/>
      <c r="S1436" s="23"/>
      <c r="T1436" s="21"/>
    </row>
    <row r="1437" spans="11:20" ht="12.75">
      <c r="K1437" s="17"/>
      <c r="L1437" s="18"/>
      <c r="M1437" s="19"/>
      <c r="N1437" s="20"/>
      <c r="R1437" s="22"/>
      <c r="S1437" s="23"/>
      <c r="T1437" s="21"/>
    </row>
    <row r="1438" spans="11:20" ht="12.75">
      <c r="K1438" s="17"/>
      <c r="L1438" s="18"/>
      <c r="M1438" s="19"/>
      <c r="N1438" s="20"/>
      <c r="R1438" s="22"/>
      <c r="S1438" s="23"/>
      <c r="T1438" s="21"/>
    </row>
    <row r="1439" spans="11:20" ht="12.75">
      <c r="K1439" s="17"/>
      <c r="L1439" s="18"/>
      <c r="M1439" s="19"/>
      <c r="N1439" s="20"/>
      <c r="R1439" s="22"/>
      <c r="S1439" s="23"/>
      <c r="T1439" s="21"/>
    </row>
    <row r="1440" spans="11:20" ht="12.75">
      <c r="K1440" s="17"/>
      <c r="L1440" s="18"/>
      <c r="M1440" s="19"/>
      <c r="N1440" s="20"/>
      <c r="R1440" s="22"/>
      <c r="S1440" s="23"/>
      <c r="T1440" s="21"/>
    </row>
    <row r="1441" spans="11:20" ht="12.75">
      <c r="K1441" s="17"/>
      <c r="L1441" s="18"/>
      <c r="M1441" s="19"/>
      <c r="N1441" s="20"/>
      <c r="R1441" s="22"/>
      <c r="S1441" s="23"/>
      <c r="T1441" s="21"/>
    </row>
    <row r="1442" spans="11:20" ht="12.75">
      <c r="K1442" s="17"/>
      <c r="L1442" s="18"/>
      <c r="M1442" s="19"/>
      <c r="N1442" s="20"/>
      <c r="R1442" s="22"/>
      <c r="S1442" s="23"/>
      <c r="T1442" s="21"/>
    </row>
    <row r="1443" spans="11:20" ht="12.75">
      <c r="K1443" s="17"/>
      <c r="L1443" s="18"/>
      <c r="M1443" s="19"/>
      <c r="N1443" s="20"/>
      <c r="R1443" s="22"/>
      <c r="S1443" s="23"/>
      <c r="T1443" s="21"/>
    </row>
    <row r="1444" spans="11:20" ht="12.75">
      <c r="K1444" s="17"/>
      <c r="L1444" s="18"/>
      <c r="M1444" s="19"/>
      <c r="N1444" s="20"/>
      <c r="R1444" s="22"/>
      <c r="S1444" s="23"/>
      <c r="T1444" s="21"/>
    </row>
    <row r="1445" spans="11:20" ht="12.75">
      <c r="K1445" s="17"/>
      <c r="L1445" s="18"/>
      <c r="M1445" s="19"/>
      <c r="N1445" s="20"/>
      <c r="R1445" s="22"/>
      <c r="S1445" s="23"/>
      <c r="T1445" s="21"/>
    </row>
    <row r="1446" spans="11:20" ht="12.75">
      <c r="K1446" s="17"/>
      <c r="L1446" s="18"/>
      <c r="M1446" s="19"/>
      <c r="N1446" s="20"/>
      <c r="R1446" s="22"/>
      <c r="S1446" s="23"/>
      <c r="T1446" s="21"/>
    </row>
    <row r="1447" spans="11:20" ht="12.75">
      <c r="K1447" s="17"/>
      <c r="L1447" s="18"/>
      <c r="M1447" s="19"/>
      <c r="N1447" s="20"/>
      <c r="R1447" s="22"/>
      <c r="S1447" s="23"/>
      <c r="T1447" s="21"/>
    </row>
    <row r="1448" spans="11:20" ht="12.75">
      <c r="K1448" s="17"/>
      <c r="L1448" s="18"/>
      <c r="M1448" s="19"/>
      <c r="N1448" s="20"/>
      <c r="R1448" s="22"/>
      <c r="S1448" s="23"/>
      <c r="T1448" s="21"/>
    </row>
    <row r="1449" spans="11:20" ht="12.75">
      <c r="K1449" s="17"/>
      <c r="L1449" s="18"/>
      <c r="M1449" s="19"/>
      <c r="N1449" s="20"/>
      <c r="R1449" s="22"/>
      <c r="S1449" s="23"/>
      <c r="T1449" s="21"/>
    </row>
    <row r="1450" spans="11:20" ht="12.75">
      <c r="K1450" s="17"/>
      <c r="L1450" s="18"/>
      <c r="M1450" s="19"/>
      <c r="N1450" s="20"/>
      <c r="R1450" s="22"/>
      <c r="S1450" s="23"/>
      <c r="T1450" s="21"/>
    </row>
    <row r="1451" spans="11:20" ht="12.75">
      <c r="K1451" s="17"/>
      <c r="L1451" s="18"/>
      <c r="M1451" s="19"/>
      <c r="N1451" s="20"/>
      <c r="R1451" s="22"/>
      <c r="S1451" s="23"/>
      <c r="T1451" s="21"/>
    </row>
    <row r="1452" spans="11:20" ht="12.75">
      <c r="K1452" s="17"/>
      <c r="L1452" s="18"/>
      <c r="M1452" s="19"/>
      <c r="N1452" s="20"/>
      <c r="R1452" s="22"/>
      <c r="S1452" s="23"/>
      <c r="T1452" s="21"/>
    </row>
    <row r="1453" spans="11:20" ht="12.75">
      <c r="K1453" s="17"/>
      <c r="L1453" s="18"/>
      <c r="M1453" s="19"/>
      <c r="N1453" s="20"/>
      <c r="R1453" s="22"/>
      <c r="S1453" s="23"/>
      <c r="T1453" s="21"/>
    </row>
    <row r="1454" spans="11:20" ht="12.75">
      <c r="K1454" s="17"/>
      <c r="L1454" s="18"/>
      <c r="M1454" s="19"/>
      <c r="N1454" s="20"/>
      <c r="R1454" s="22"/>
      <c r="S1454" s="23"/>
      <c r="T1454" s="21"/>
    </row>
    <row r="1455" spans="11:20" ht="12.75">
      <c r="K1455" s="17"/>
      <c r="L1455" s="18"/>
      <c r="M1455" s="19"/>
      <c r="N1455" s="20"/>
      <c r="R1455" s="22"/>
      <c r="S1455" s="23"/>
      <c r="T1455" s="21"/>
    </row>
    <row r="1456" spans="11:20" ht="12.75">
      <c r="K1456" s="17"/>
      <c r="L1456" s="18"/>
      <c r="M1456" s="19"/>
      <c r="N1456" s="20"/>
      <c r="R1456" s="22"/>
      <c r="S1456" s="23"/>
      <c r="T1456" s="21"/>
    </row>
    <row r="1457" spans="11:20" ht="12.75">
      <c r="K1457" s="17"/>
      <c r="L1457" s="18"/>
      <c r="M1457" s="19"/>
      <c r="N1457" s="20"/>
      <c r="R1457" s="22"/>
      <c r="S1457" s="23"/>
      <c r="T1457" s="21"/>
    </row>
    <row r="1458" spans="11:20" ht="12.75">
      <c r="K1458" s="17"/>
      <c r="L1458" s="18"/>
      <c r="M1458" s="19"/>
      <c r="N1458" s="20"/>
      <c r="R1458" s="22"/>
      <c r="S1458" s="23"/>
      <c r="T1458" s="21"/>
    </row>
    <row r="1459" spans="11:20" ht="12.75">
      <c r="K1459" s="17"/>
      <c r="L1459" s="18"/>
      <c r="M1459" s="19"/>
      <c r="N1459" s="20"/>
      <c r="R1459" s="22"/>
      <c r="S1459" s="23"/>
      <c r="T1459" s="21"/>
    </row>
    <row r="1460" spans="11:20" ht="12.75">
      <c r="K1460" s="17"/>
      <c r="L1460" s="18"/>
      <c r="M1460" s="19"/>
      <c r="N1460" s="20"/>
      <c r="R1460" s="22"/>
      <c r="S1460" s="23"/>
      <c r="T1460" s="21"/>
    </row>
    <row r="1461" spans="11:20" ht="12.75">
      <c r="K1461" s="17"/>
      <c r="L1461" s="18"/>
      <c r="M1461" s="19"/>
      <c r="N1461" s="20"/>
      <c r="R1461" s="22"/>
      <c r="S1461" s="23"/>
      <c r="T1461" s="21"/>
    </row>
    <row r="1462" spans="11:20" ht="12.75">
      <c r="K1462" s="17"/>
      <c r="L1462" s="18"/>
      <c r="M1462" s="19"/>
      <c r="N1462" s="20"/>
      <c r="R1462" s="22"/>
      <c r="S1462" s="23"/>
      <c r="T1462" s="21"/>
    </row>
    <row r="1463" spans="11:20" ht="12.75">
      <c r="K1463" s="17"/>
      <c r="L1463" s="18"/>
      <c r="M1463" s="19"/>
      <c r="N1463" s="20"/>
      <c r="R1463" s="22"/>
      <c r="S1463" s="23"/>
      <c r="T1463" s="21"/>
    </row>
    <row r="1464" spans="11:20" ht="12.75">
      <c r="K1464" s="17"/>
      <c r="L1464" s="18"/>
      <c r="M1464" s="19"/>
      <c r="N1464" s="20"/>
      <c r="R1464" s="22"/>
      <c r="S1464" s="23"/>
      <c r="T1464" s="21"/>
    </row>
    <row r="1465" spans="11:20" ht="12.75">
      <c r="K1465" s="17"/>
      <c r="L1465" s="18"/>
      <c r="M1465" s="19"/>
      <c r="N1465" s="20"/>
      <c r="R1465" s="22"/>
      <c r="S1465" s="23"/>
      <c r="T1465" s="21"/>
    </row>
    <row r="1466" spans="11:20" ht="12.75">
      <c r="K1466" s="17"/>
      <c r="L1466" s="18"/>
      <c r="M1466" s="19"/>
      <c r="N1466" s="20"/>
      <c r="R1466" s="22"/>
      <c r="S1466" s="23"/>
      <c r="T1466" s="21"/>
    </row>
    <row r="1467" spans="11:20" ht="12.75">
      <c r="K1467" s="17"/>
      <c r="L1467" s="18"/>
      <c r="M1467" s="19"/>
      <c r="N1467" s="20"/>
      <c r="R1467" s="22"/>
      <c r="S1467" s="23"/>
      <c r="T1467" s="21"/>
    </row>
    <row r="1468" spans="11:20" ht="12.75">
      <c r="K1468" s="17"/>
      <c r="L1468" s="18"/>
      <c r="M1468" s="19"/>
      <c r="N1468" s="20"/>
      <c r="R1468" s="22"/>
      <c r="S1468" s="23"/>
      <c r="T1468" s="21"/>
    </row>
    <row r="1469" spans="11:20" ht="12.75">
      <c r="K1469" s="17"/>
      <c r="L1469" s="18"/>
      <c r="M1469" s="19"/>
      <c r="N1469" s="20"/>
      <c r="R1469" s="22"/>
      <c r="S1469" s="23"/>
      <c r="T1469" s="21"/>
    </row>
    <row r="1470" spans="11:20" ht="12.75">
      <c r="K1470" s="17"/>
      <c r="L1470" s="18"/>
      <c r="M1470" s="19"/>
      <c r="N1470" s="20"/>
      <c r="R1470" s="22"/>
      <c r="S1470" s="23"/>
      <c r="T1470" s="21"/>
    </row>
    <row r="1471" spans="11:20" ht="12.75">
      <c r="K1471" s="17"/>
      <c r="L1471" s="18"/>
      <c r="M1471" s="19"/>
      <c r="N1471" s="20"/>
      <c r="R1471" s="22"/>
      <c r="S1471" s="23"/>
      <c r="T1471" s="21"/>
    </row>
    <row r="1472" spans="11:20" ht="12.75">
      <c r="K1472" s="17"/>
      <c r="L1472" s="18"/>
      <c r="M1472" s="19"/>
      <c r="N1472" s="20"/>
      <c r="R1472" s="22"/>
      <c r="S1472" s="23"/>
      <c r="T1472" s="21"/>
    </row>
    <row r="1473" spans="11:20" ht="12.75">
      <c r="K1473" s="17"/>
      <c r="L1473" s="18"/>
      <c r="M1473" s="19"/>
      <c r="N1473" s="20"/>
      <c r="R1473" s="22"/>
      <c r="S1473" s="23"/>
      <c r="T1473" s="21"/>
    </row>
    <row r="1474" spans="11:20" ht="12.75">
      <c r="K1474" s="17"/>
      <c r="L1474" s="18"/>
      <c r="M1474" s="19"/>
      <c r="N1474" s="20"/>
      <c r="R1474" s="22"/>
      <c r="S1474" s="23"/>
      <c r="T1474" s="21"/>
    </row>
    <row r="1475" spans="11:20" ht="12.75">
      <c r="K1475" s="17"/>
      <c r="L1475" s="18"/>
      <c r="M1475" s="19"/>
      <c r="N1475" s="20"/>
      <c r="R1475" s="22"/>
      <c r="S1475" s="23"/>
      <c r="T1475" s="21"/>
    </row>
    <row r="1476" spans="11:20" ht="12.75">
      <c r="K1476" s="17"/>
      <c r="L1476" s="18"/>
      <c r="M1476" s="19"/>
      <c r="N1476" s="20"/>
      <c r="R1476" s="22"/>
      <c r="S1476" s="23"/>
      <c r="T1476" s="21"/>
    </row>
    <row r="1477" spans="11:20" ht="12.75">
      <c r="K1477" s="17"/>
      <c r="L1477" s="18"/>
      <c r="M1477" s="19"/>
      <c r="N1477" s="20"/>
      <c r="R1477" s="22"/>
      <c r="S1477" s="23"/>
      <c r="T1477" s="21"/>
    </row>
    <row r="1478" spans="11:20" ht="12.75">
      <c r="K1478" s="17"/>
      <c r="L1478" s="18"/>
      <c r="M1478" s="19"/>
      <c r="N1478" s="20"/>
      <c r="R1478" s="22"/>
      <c r="S1478" s="23"/>
      <c r="T1478" s="21"/>
    </row>
    <row r="1479" spans="11:20" ht="12.75">
      <c r="K1479" s="17"/>
      <c r="L1479" s="18"/>
      <c r="M1479" s="19"/>
      <c r="N1479" s="20"/>
      <c r="R1479" s="22"/>
      <c r="S1479" s="23"/>
      <c r="T1479" s="21"/>
    </row>
    <row r="1480" spans="11:20" ht="12.75">
      <c r="K1480" s="17"/>
      <c r="L1480" s="18"/>
      <c r="M1480" s="19"/>
      <c r="N1480" s="20"/>
      <c r="R1480" s="22"/>
      <c r="S1480" s="23"/>
      <c r="T1480" s="21"/>
    </row>
    <row r="1481" spans="11:20" ht="12.75">
      <c r="K1481" s="17"/>
      <c r="L1481" s="18"/>
      <c r="M1481" s="19"/>
      <c r="N1481" s="20"/>
      <c r="R1481" s="22"/>
      <c r="S1481" s="23"/>
      <c r="T1481" s="21"/>
    </row>
    <row r="1482" spans="11:20" ht="12.75">
      <c r="K1482" s="17"/>
      <c r="L1482" s="18"/>
      <c r="M1482" s="19"/>
      <c r="N1482" s="20"/>
      <c r="R1482" s="22"/>
      <c r="S1482" s="23"/>
      <c r="T1482" s="21"/>
    </row>
    <row r="1483" spans="11:20" ht="12.75">
      <c r="K1483" s="17"/>
      <c r="L1483" s="18"/>
      <c r="M1483" s="19"/>
      <c r="N1483" s="20"/>
      <c r="R1483" s="22"/>
      <c r="S1483" s="23"/>
      <c r="T1483" s="21"/>
    </row>
    <row r="1484" spans="11:20" ht="12.75">
      <c r="K1484" s="17"/>
      <c r="L1484" s="18"/>
      <c r="M1484" s="19"/>
      <c r="N1484" s="20"/>
      <c r="R1484" s="22"/>
      <c r="S1484" s="23"/>
      <c r="T1484" s="21"/>
    </row>
    <row r="1485" spans="11:20" ht="12.75">
      <c r="K1485" s="17"/>
      <c r="L1485" s="18"/>
      <c r="M1485" s="19"/>
      <c r="N1485" s="20"/>
      <c r="R1485" s="22"/>
      <c r="S1485" s="23"/>
      <c r="T1485" s="21"/>
    </row>
    <row r="1486" spans="11:20" ht="12.75">
      <c r="K1486" s="17"/>
      <c r="L1486" s="18"/>
      <c r="M1486" s="19"/>
      <c r="N1486" s="20"/>
      <c r="R1486" s="22"/>
      <c r="S1486" s="23"/>
      <c r="T1486" s="21"/>
    </row>
    <row r="1487" spans="11:20" ht="12.75">
      <c r="K1487" s="17"/>
      <c r="L1487" s="18"/>
      <c r="M1487" s="19"/>
      <c r="N1487" s="20"/>
      <c r="R1487" s="22"/>
      <c r="S1487" s="23"/>
      <c r="T1487" s="21"/>
    </row>
    <row r="1488" spans="11:20" ht="12.75">
      <c r="K1488" s="17"/>
      <c r="L1488" s="18"/>
      <c r="M1488" s="19"/>
      <c r="N1488" s="20"/>
      <c r="R1488" s="22"/>
      <c r="S1488" s="23"/>
      <c r="T1488" s="21"/>
    </row>
    <row r="1489" spans="11:20" ht="12.75">
      <c r="K1489" s="17"/>
      <c r="L1489" s="18"/>
      <c r="M1489" s="19"/>
      <c r="N1489" s="20"/>
      <c r="R1489" s="22"/>
      <c r="S1489" s="23"/>
      <c r="T1489" s="21"/>
    </row>
    <row r="1490" spans="11:20" ht="12.75">
      <c r="K1490" s="17"/>
      <c r="L1490" s="18"/>
      <c r="M1490" s="19"/>
      <c r="N1490" s="20"/>
      <c r="R1490" s="22"/>
      <c r="S1490" s="23"/>
      <c r="T1490" s="21"/>
    </row>
    <row r="1491" spans="11:20" ht="12.75">
      <c r="K1491" s="17"/>
      <c r="L1491" s="18"/>
      <c r="M1491" s="19"/>
      <c r="N1491" s="20"/>
      <c r="R1491" s="22"/>
      <c r="S1491" s="23"/>
      <c r="T1491" s="21"/>
    </row>
    <row r="1492" spans="11:20" ht="12.75">
      <c r="K1492" s="17"/>
      <c r="L1492" s="18"/>
      <c r="M1492" s="19"/>
      <c r="N1492" s="20"/>
      <c r="R1492" s="22"/>
      <c r="S1492" s="23"/>
      <c r="T1492" s="21"/>
    </row>
    <row r="1493" spans="11:20" ht="12.75">
      <c r="K1493" s="17"/>
      <c r="L1493" s="18"/>
      <c r="M1493" s="19"/>
      <c r="N1493" s="20"/>
      <c r="R1493" s="22"/>
      <c r="S1493" s="23"/>
      <c r="T1493" s="21"/>
    </row>
    <row r="1494" spans="11:20" ht="12.75">
      <c r="K1494" s="17"/>
      <c r="L1494" s="18"/>
      <c r="M1494" s="19"/>
      <c r="N1494" s="20"/>
      <c r="R1494" s="22"/>
      <c r="S1494" s="23"/>
      <c r="T1494" s="21"/>
    </row>
    <row r="1495" spans="11:20" ht="12.75">
      <c r="K1495" s="17"/>
      <c r="L1495" s="18"/>
      <c r="M1495" s="19"/>
      <c r="N1495" s="20"/>
      <c r="R1495" s="22"/>
      <c r="S1495" s="23"/>
      <c r="T1495" s="21"/>
    </row>
    <row r="1496" spans="11:20" ht="12.75">
      <c r="K1496" s="17"/>
      <c r="L1496" s="18"/>
      <c r="M1496" s="19"/>
      <c r="N1496" s="20"/>
      <c r="R1496" s="22"/>
      <c r="S1496" s="23"/>
      <c r="T1496" s="21"/>
    </row>
    <row r="1497" spans="11:20" ht="12.75">
      <c r="K1497" s="17"/>
      <c r="L1497" s="18"/>
      <c r="M1497" s="19"/>
      <c r="N1497" s="20"/>
      <c r="R1497" s="22"/>
      <c r="S1497" s="23"/>
      <c r="T1497" s="21"/>
    </row>
    <row r="1498" spans="11:20" ht="12.75">
      <c r="K1498" s="17"/>
      <c r="L1498" s="18"/>
      <c r="M1498" s="19"/>
      <c r="N1498" s="20"/>
      <c r="R1498" s="22"/>
      <c r="S1498" s="23"/>
      <c r="T1498" s="21"/>
    </row>
    <row r="1499" spans="11:20" ht="12.75">
      <c r="K1499" s="17"/>
      <c r="L1499" s="18"/>
      <c r="M1499" s="19"/>
      <c r="N1499" s="20"/>
      <c r="R1499" s="22"/>
      <c r="S1499" s="23"/>
      <c r="T1499" s="21"/>
    </row>
    <row r="1500" spans="11:20" ht="12.75">
      <c r="K1500" s="17"/>
      <c r="L1500" s="18"/>
      <c r="M1500" s="19"/>
      <c r="N1500" s="20"/>
      <c r="R1500" s="22"/>
      <c r="S1500" s="23"/>
      <c r="T1500" s="21"/>
    </row>
    <row r="1501" spans="11:20" ht="12.75">
      <c r="K1501" s="17"/>
      <c r="L1501" s="18"/>
      <c r="M1501" s="19"/>
      <c r="N1501" s="20"/>
      <c r="R1501" s="22"/>
      <c r="S1501" s="23"/>
      <c r="T1501" s="21"/>
    </row>
    <row r="1502" spans="11:20" ht="12.75">
      <c r="K1502" s="17"/>
      <c r="L1502" s="18"/>
      <c r="M1502" s="19"/>
      <c r="N1502" s="20"/>
      <c r="R1502" s="22"/>
      <c r="S1502" s="23"/>
      <c r="T1502" s="21"/>
    </row>
    <row r="1503" spans="11:20" ht="12.75">
      <c r="K1503" s="17"/>
      <c r="L1503" s="18"/>
      <c r="M1503" s="19"/>
      <c r="N1503" s="20"/>
      <c r="R1503" s="22"/>
      <c r="S1503" s="23"/>
      <c r="T1503" s="21"/>
    </row>
    <row r="1504" spans="11:20" ht="12.75">
      <c r="K1504" s="17"/>
      <c r="L1504" s="18"/>
      <c r="M1504" s="19"/>
      <c r="N1504" s="20"/>
      <c r="R1504" s="22"/>
      <c r="S1504" s="23"/>
      <c r="T1504" s="21"/>
    </row>
    <row r="1505" spans="11:20" ht="12.75">
      <c r="K1505" s="17"/>
      <c r="L1505" s="18"/>
      <c r="M1505" s="19"/>
      <c r="N1505" s="20"/>
      <c r="R1505" s="22"/>
      <c r="S1505" s="23"/>
      <c r="T1505" s="21"/>
    </row>
    <row r="1506" spans="11:20" ht="12.75">
      <c r="K1506" s="17"/>
      <c r="L1506" s="18"/>
      <c r="M1506" s="19"/>
      <c r="N1506" s="20"/>
      <c r="R1506" s="22"/>
      <c r="S1506" s="23"/>
      <c r="T1506" s="21"/>
    </row>
    <row r="1507" spans="11:20" ht="12.75">
      <c r="K1507" s="17"/>
      <c r="L1507" s="18"/>
      <c r="M1507" s="19"/>
      <c r="N1507" s="20"/>
      <c r="R1507" s="22"/>
      <c r="S1507" s="23"/>
      <c r="T1507" s="21"/>
    </row>
    <row r="1508" spans="11:20" ht="12.75">
      <c r="K1508" s="17"/>
      <c r="L1508" s="18"/>
      <c r="M1508" s="19"/>
      <c r="N1508" s="20"/>
      <c r="R1508" s="22"/>
      <c r="S1508" s="23"/>
      <c r="T1508" s="21"/>
    </row>
    <row r="1509" spans="11:20" ht="12.75">
      <c r="K1509" s="17"/>
      <c r="L1509" s="18"/>
      <c r="M1509" s="19"/>
      <c r="N1509" s="20"/>
      <c r="R1509" s="22"/>
      <c r="S1509" s="23"/>
      <c r="T1509" s="21"/>
    </row>
    <row r="1510" spans="11:20" ht="12.75">
      <c r="K1510" s="17"/>
      <c r="L1510" s="18"/>
      <c r="M1510" s="19"/>
      <c r="N1510" s="20"/>
      <c r="R1510" s="22"/>
      <c r="S1510" s="23"/>
      <c r="T1510" s="21"/>
    </row>
    <row r="1511" spans="11:20" ht="12.75">
      <c r="K1511" s="17"/>
      <c r="L1511" s="18"/>
      <c r="M1511" s="19"/>
      <c r="N1511" s="20"/>
      <c r="R1511" s="22"/>
      <c r="S1511" s="23"/>
      <c r="T1511" s="21"/>
    </row>
    <row r="1512" spans="11:20" ht="12.75">
      <c r="K1512" s="17"/>
      <c r="L1512" s="18"/>
      <c r="M1512" s="19"/>
      <c r="N1512" s="20"/>
      <c r="R1512" s="22"/>
      <c r="S1512" s="23"/>
      <c r="T1512" s="21"/>
    </row>
    <row r="1513" spans="11:20" ht="12.75">
      <c r="K1513" s="17"/>
      <c r="L1513" s="18"/>
      <c r="M1513" s="19"/>
      <c r="N1513" s="20"/>
      <c r="R1513" s="22"/>
      <c r="S1513" s="23"/>
      <c r="T1513" s="21"/>
    </row>
    <row r="1514" spans="11:20" ht="12.75">
      <c r="K1514" s="17"/>
      <c r="L1514" s="18"/>
      <c r="M1514" s="19"/>
      <c r="N1514" s="20"/>
      <c r="R1514" s="22"/>
      <c r="S1514" s="23"/>
      <c r="T1514" s="21"/>
    </row>
    <row r="1515" spans="11:20" ht="12.75">
      <c r="K1515" s="17"/>
      <c r="L1515" s="18"/>
      <c r="M1515" s="19"/>
      <c r="N1515" s="20"/>
      <c r="R1515" s="22"/>
      <c r="S1515" s="23"/>
      <c r="T1515" s="21"/>
    </row>
    <row r="1516" spans="11:20" ht="12.75">
      <c r="K1516" s="17"/>
      <c r="L1516" s="18"/>
      <c r="M1516" s="19"/>
      <c r="N1516" s="20"/>
      <c r="R1516" s="22"/>
      <c r="S1516" s="23"/>
      <c r="T1516" s="21"/>
    </row>
    <row r="1517" spans="11:20" ht="12.75">
      <c r="K1517" s="17"/>
      <c r="L1517" s="18"/>
      <c r="M1517" s="19"/>
      <c r="N1517" s="20"/>
      <c r="R1517" s="22"/>
      <c r="S1517" s="23"/>
      <c r="T1517" s="21"/>
    </row>
    <row r="1518" spans="11:20" ht="12.75">
      <c r="K1518" s="17"/>
      <c r="L1518" s="18"/>
      <c r="M1518" s="19"/>
      <c r="N1518" s="20"/>
      <c r="R1518" s="22"/>
      <c r="S1518" s="23"/>
      <c r="T1518" s="21"/>
    </row>
    <row r="1519" spans="11:20" ht="12.75">
      <c r="K1519" s="17"/>
      <c r="L1519" s="18"/>
      <c r="M1519" s="19"/>
      <c r="N1519" s="20"/>
      <c r="R1519" s="22"/>
      <c r="S1519" s="23"/>
      <c r="T1519" s="21"/>
    </row>
    <row r="1520" spans="11:20" ht="12.75">
      <c r="K1520" s="17"/>
      <c r="L1520" s="18"/>
      <c r="M1520" s="19"/>
      <c r="N1520" s="20"/>
      <c r="R1520" s="22"/>
      <c r="S1520" s="23"/>
      <c r="T1520" s="21"/>
    </row>
    <row r="1521" spans="11:20" ht="12.75">
      <c r="K1521" s="17"/>
      <c r="L1521" s="18"/>
      <c r="M1521" s="19"/>
      <c r="N1521" s="20"/>
      <c r="R1521" s="22"/>
      <c r="S1521" s="23"/>
      <c r="T1521" s="21"/>
    </row>
    <row r="1522" spans="11:20" ht="12.75">
      <c r="K1522" s="17"/>
      <c r="L1522" s="18"/>
      <c r="M1522" s="19"/>
      <c r="N1522" s="20"/>
      <c r="R1522" s="22"/>
      <c r="S1522" s="23"/>
      <c r="T1522" s="21"/>
    </row>
    <row r="1523" spans="11:20" ht="12.75">
      <c r="K1523" s="17"/>
      <c r="L1523" s="18"/>
      <c r="M1523" s="19"/>
      <c r="N1523" s="20"/>
      <c r="R1523" s="22"/>
      <c r="S1523" s="23"/>
      <c r="T1523" s="21"/>
    </row>
    <row r="1524" spans="11:20" ht="12.75">
      <c r="K1524" s="17"/>
      <c r="L1524" s="18"/>
      <c r="M1524" s="19"/>
      <c r="N1524" s="20"/>
      <c r="R1524" s="22"/>
      <c r="S1524" s="23"/>
      <c r="T1524" s="21"/>
    </row>
    <row r="1525" spans="11:20" ht="12.75">
      <c r="K1525" s="17"/>
      <c r="L1525" s="18"/>
      <c r="M1525" s="19"/>
      <c r="N1525" s="20"/>
      <c r="R1525" s="22"/>
      <c r="S1525" s="23"/>
      <c r="T1525" s="21"/>
    </row>
    <row r="1526" spans="11:20" ht="12.75">
      <c r="K1526" s="17"/>
      <c r="L1526" s="18"/>
      <c r="M1526" s="19"/>
      <c r="N1526" s="20"/>
      <c r="R1526" s="22"/>
      <c r="S1526" s="23"/>
      <c r="T1526" s="21"/>
    </row>
    <row r="1527" spans="11:20" ht="12.75">
      <c r="K1527" s="17"/>
      <c r="L1527" s="18"/>
      <c r="M1527" s="19"/>
      <c r="N1527" s="20"/>
      <c r="R1527" s="22"/>
      <c r="S1527" s="23"/>
      <c r="T1527" s="21"/>
    </row>
    <row r="1528" spans="11:20" ht="12.75">
      <c r="K1528" s="17"/>
      <c r="L1528" s="18"/>
      <c r="M1528" s="19"/>
      <c r="N1528" s="20"/>
      <c r="R1528" s="22"/>
      <c r="S1528" s="23"/>
      <c r="T1528" s="21"/>
    </row>
    <row r="1529" spans="11:20" ht="12.75">
      <c r="K1529" s="17"/>
      <c r="L1529" s="18"/>
      <c r="M1529" s="19"/>
      <c r="N1529" s="20"/>
      <c r="R1529" s="22"/>
      <c r="S1529" s="23"/>
      <c r="T1529" s="21"/>
    </row>
    <row r="1530" spans="11:20" ht="12.75">
      <c r="K1530" s="17"/>
      <c r="L1530" s="18"/>
      <c r="M1530" s="19"/>
      <c r="N1530" s="20"/>
      <c r="R1530" s="22"/>
      <c r="S1530" s="23"/>
      <c r="T1530" s="21"/>
    </row>
    <row r="1531" spans="11:20" ht="12.75">
      <c r="K1531" s="17"/>
      <c r="L1531" s="18"/>
      <c r="M1531" s="19"/>
      <c r="N1531" s="20"/>
      <c r="R1531" s="22"/>
      <c r="S1531" s="23"/>
      <c r="T1531" s="21"/>
    </row>
    <row r="1532" spans="11:20" ht="12.75">
      <c r="K1532" s="17"/>
      <c r="L1532" s="18"/>
      <c r="M1532" s="19"/>
      <c r="N1532" s="20"/>
      <c r="R1532" s="22"/>
      <c r="S1532" s="23"/>
      <c r="T1532" s="21"/>
    </row>
    <row r="1533" spans="11:20" ht="12.75">
      <c r="K1533" s="17"/>
      <c r="L1533" s="18"/>
      <c r="M1533" s="19"/>
      <c r="N1533" s="20"/>
      <c r="R1533" s="22"/>
      <c r="S1533" s="23"/>
      <c r="T1533" s="21"/>
    </row>
    <row r="1534" spans="11:20" ht="12.75">
      <c r="K1534" s="17"/>
      <c r="L1534" s="18"/>
      <c r="M1534" s="19"/>
      <c r="N1534" s="20"/>
      <c r="R1534" s="22"/>
      <c r="S1534" s="23"/>
      <c r="T1534" s="21"/>
    </row>
    <row r="1535" spans="11:20" ht="12.75">
      <c r="K1535" s="17"/>
      <c r="L1535" s="18"/>
      <c r="M1535" s="19"/>
      <c r="N1535" s="20"/>
      <c r="R1535" s="22"/>
      <c r="S1535" s="23"/>
      <c r="T1535" s="21"/>
    </row>
    <row r="1536" spans="11:20" ht="12.75">
      <c r="K1536" s="17"/>
      <c r="L1536" s="18"/>
      <c r="M1536" s="19"/>
      <c r="N1536" s="20"/>
      <c r="R1536" s="22"/>
      <c r="S1536" s="23"/>
      <c r="T1536" s="21"/>
    </row>
    <row r="1537" spans="11:20" ht="12.75">
      <c r="K1537" s="17"/>
      <c r="L1537" s="18"/>
      <c r="M1537" s="19"/>
      <c r="N1537" s="20"/>
      <c r="R1537" s="22"/>
      <c r="S1537" s="23"/>
      <c r="T1537" s="21"/>
    </row>
    <row r="1538" spans="11:20" ht="12.75">
      <c r="K1538" s="17"/>
      <c r="L1538" s="18"/>
      <c r="M1538" s="19"/>
      <c r="N1538" s="20"/>
      <c r="R1538" s="22"/>
      <c r="S1538" s="23"/>
      <c r="T1538" s="21"/>
    </row>
    <row r="1539" spans="11:20" ht="12.75">
      <c r="K1539" s="17"/>
      <c r="L1539" s="18"/>
      <c r="M1539" s="19"/>
      <c r="N1539" s="20"/>
      <c r="R1539" s="22"/>
      <c r="S1539" s="23"/>
      <c r="T1539" s="21"/>
    </row>
    <row r="1540" spans="11:20" ht="12.75">
      <c r="K1540" s="17"/>
      <c r="L1540" s="18"/>
      <c r="M1540" s="19"/>
      <c r="N1540" s="20"/>
      <c r="R1540" s="22"/>
      <c r="S1540" s="23"/>
      <c r="T1540" s="21"/>
    </row>
    <row r="1541" spans="11:20" ht="12.75">
      <c r="K1541" s="17"/>
      <c r="L1541" s="18"/>
      <c r="M1541" s="19"/>
      <c r="N1541" s="20"/>
      <c r="R1541" s="22"/>
      <c r="S1541" s="23"/>
      <c r="T1541" s="21"/>
    </row>
    <row r="1542" spans="11:20" ht="12.75">
      <c r="K1542" s="17"/>
      <c r="L1542" s="18"/>
      <c r="M1542" s="19"/>
      <c r="N1542" s="20"/>
      <c r="R1542" s="22"/>
      <c r="S1542" s="23"/>
      <c r="T1542" s="21"/>
    </row>
    <row r="1543" spans="11:20" ht="12.75">
      <c r="K1543" s="17"/>
      <c r="L1543" s="18"/>
      <c r="M1543" s="19"/>
      <c r="N1543" s="20"/>
      <c r="R1543" s="22"/>
      <c r="S1543" s="23"/>
      <c r="T1543" s="21"/>
    </row>
    <row r="1544" spans="11:20" ht="12.75">
      <c r="K1544" s="17"/>
      <c r="L1544" s="18"/>
      <c r="M1544" s="19"/>
      <c r="N1544" s="20"/>
      <c r="R1544" s="22"/>
      <c r="S1544" s="23"/>
      <c r="T1544" s="21"/>
    </row>
    <row r="1545" spans="11:20" ht="12.75">
      <c r="K1545" s="17"/>
      <c r="L1545" s="18"/>
      <c r="M1545" s="19"/>
      <c r="N1545" s="20"/>
      <c r="R1545" s="22"/>
      <c r="S1545" s="23"/>
      <c r="T1545" s="21"/>
    </row>
    <row r="1546" spans="11:20" ht="12.75">
      <c r="K1546" s="17"/>
      <c r="L1546" s="18"/>
      <c r="M1546" s="19"/>
      <c r="N1546" s="20"/>
      <c r="R1546" s="22"/>
      <c r="S1546" s="23"/>
      <c r="T1546" s="21"/>
    </row>
    <row r="1547" spans="11:20" ht="12.75">
      <c r="K1547" s="17"/>
      <c r="L1547" s="18"/>
      <c r="M1547" s="19"/>
      <c r="N1547" s="20"/>
      <c r="R1547" s="22"/>
      <c r="S1547" s="23"/>
      <c r="T1547" s="21"/>
    </row>
    <row r="1548" spans="11:20" ht="12.75">
      <c r="K1548" s="17"/>
      <c r="L1548" s="18"/>
      <c r="M1548" s="19"/>
      <c r="N1548" s="20"/>
      <c r="R1548" s="22"/>
      <c r="S1548" s="23"/>
      <c r="T1548" s="21"/>
    </row>
    <row r="1549" spans="11:20" ht="12.75">
      <c r="K1549" s="17"/>
      <c r="L1549" s="18"/>
      <c r="M1549" s="19"/>
      <c r="N1549" s="20"/>
      <c r="R1549" s="22"/>
      <c r="S1549" s="23"/>
      <c r="T1549" s="21"/>
    </row>
    <row r="1550" spans="11:20" ht="12.75">
      <c r="K1550" s="17"/>
      <c r="L1550" s="18"/>
      <c r="M1550" s="19"/>
      <c r="N1550" s="20"/>
      <c r="R1550" s="22"/>
      <c r="S1550" s="23"/>
      <c r="T1550" s="21"/>
    </row>
    <row r="1551" spans="11:20" ht="12.75">
      <c r="K1551" s="17"/>
      <c r="L1551" s="18"/>
      <c r="M1551" s="19"/>
      <c r="N1551" s="20"/>
      <c r="R1551" s="22"/>
      <c r="S1551" s="23"/>
      <c r="T1551" s="21"/>
    </row>
    <row r="1552" spans="11:20" ht="12.75">
      <c r="K1552" s="17"/>
      <c r="L1552" s="18"/>
      <c r="M1552" s="19"/>
      <c r="N1552" s="20"/>
      <c r="R1552" s="22"/>
      <c r="S1552" s="23"/>
      <c r="T1552" s="21"/>
    </row>
    <row r="1553" spans="11:20" ht="12.75">
      <c r="K1553" s="17"/>
      <c r="L1553" s="18"/>
      <c r="M1553" s="19"/>
      <c r="N1553" s="20"/>
      <c r="R1553" s="22"/>
      <c r="S1553" s="23"/>
      <c r="T1553" s="21"/>
    </row>
    <row r="1554" spans="11:20" ht="12.75">
      <c r="K1554" s="17"/>
      <c r="L1554" s="18"/>
      <c r="M1554" s="19"/>
      <c r="N1554" s="20"/>
      <c r="R1554" s="22"/>
      <c r="S1554" s="23"/>
      <c r="T1554" s="21"/>
    </row>
    <row r="1555" spans="11:20" ht="12.75">
      <c r="K1555" s="17"/>
      <c r="L1555" s="18"/>
      <c r="M1555" s="19"/>
      <c r="N1555" s="20"/>
      <c r="R1555" s="22"/>
      <c r="S1555" s="23"/>
      <c r="T1555" s="21"/>
    </row>
    <row r="1556" spans="11:20" ht="12.75">
      <c r="K1556" s="17"/>
      <c r="L1556" s="18"/>
      <c r="M1556" s="19"/>
      <c r="N1556" s="20"/>
      <c r="R1556" s="22"/>
      <c r="S1556" s="23"/>
      <c r="T1556" s="21"/>
    </row>
    <row r="1557" spans="11:20" ht="12.75">
      <c r="K1557" s="17"/>
      <c r="L1557" s="18"/>
      <c r="M1557" s="19"/>
      <c r="N1557" s="20"/>
      <c r="R1557" s="22"/>
      <c r="S1557" s="23"/>
      <c r="T1557" s="21"/>
    </row>
    <row r="1558" spans="11:20" ht="12.75">
      <c r="K1558" s="17"/>
      <c r="L1558" s="18"/>
      <c r="M1558" s="19"/>
      <c r="N1558" s="20"/>
      <c r="R1558" s="22"/>
      <c r="S1558" s="23"/>
      <c r="T1558" s="21"/>
    </row>
    <row r="1559" spans="11:20" ht="12.75">
      <c r="K1559" s="17"/>
      <c r="L1559" s="18"/>
      <c r="M1559" s="19"/>
      <c r="N1559" s="20"/>
      <c r="R1559" s="22"/>
      <c r="S1559" s="23"/>
      <c r="T1559" s="21"/>
    </row>
    <row r="1560" spans="11:20" ht="12.75">
      <c r="K1560" s="17"/>
      <c r="L1560" s="18"/>
      <c r="M1560" s="19"/>
      <c r="N1560" s="20"/>
      <c r="R1560" s="22"/>
      <c r="S1560" s="23"/>
      <c r="T1560" s="21"/>
    </row>
    <row r="1561" spans="11:20" ht="12.75">
      <c r="K1561" s="17"/>
      <c r="L1561" s="18"/>
      <c r="M1561" s="19"/>
      <c r="N1561" s="20"/>
      <c r="R1561" s="22"/>
      <c r="S1561" s="23"/>
      <c r="T1561" s="21"/>
    </row>
    <row r="1562" spans="11:20" ht="12.75">
      <c r="K1562" s="17"/>
      <c r="L1562" s="18"/>
      <c r="M1562" s="19"/>
      <c r="N1562" s="20"/>
      <c r="R1562" s="22"/>
      <c r="S1562" s="23"/>
      <c r="T1562" s="21"/>
    </row>
    <row r="1563" spans="11:20" ht="12.75">
      <c r="K1563" s="17"/>
      <c r="L1563" s="18"/>
      <c r="M1563" s="19"/>
      <c r="N1563" s="20"/>
      <c r="R1563" s="22"/>
      <c r="S1563" s="23"/>
      <c r="T1563" s="21"/>
    </row>
    <row r="1564" spans="11:20" ht="12.75">
      <c r="K1564" s="17"/>
      <c r="L1564" s="18"/>
      <c r="M1564" s="19"/>
      <c r="N1564" s="20"/>
      <c r="R1564" s="22"/>
      <c r="S1564" s="23"/>
      <c r="T1564" s="21"/>
    </row>
    <row r="1565" spans="11:20" ht="12.75">
      <c r="K1565" s="17"/>
      <c r="L1565" s="18"/>
      <c r="M1565" s="19"/>
      <c r="N1565" s="20"/>
      <c r="R1565" s="22"/>
      <c r="S1565" s="23"/>
      <c r="T1565" s="21"/>
    </row>
    <row r="1566" spans="11:20" ht="12.75">
      <c r="K1566" s="17"/>
      <c r="L1566" s="18"/>
      <c r="M1566" s="19"/>
      <c r="N1566" s="20"/>
      <c r="R1566" s="22"/>
      <c r="S1566" s="23"/>
      <c r="T1566" s="21"/>
    </row>
    <row r="1567" spans="11:20" ht="12.75">
      <c r="K1567" s="17"/>
      <c r="L1567" s="18"/>
      <c r="M1567" s="19"/>
      <c r="N1567" s="20"/>
      <c r="R1567" s="22"/>
      <c r="S1567" s="23"/>
      <c r="T1567" s="21"/>
    </row>
    <row r="1568" spans="11:20" ht="12.75">
      <c r="K1568" s="17"/>
      <c r="L1568" s="18"/>
      <c r="M1568" s="19"/>
      <c r="N1568" s="20"/>
      <c r="R1568" s="22"/>
      <c r="S1568" s="23"/>
      <c r="T1568" s="21"/>
    </row>
    <row r="1569" spans="11:20" ht="12.75">
      <c r="K1569" s="17"/>
      <c r="L1569" s="18"/>
      <c r="M1569" s="19"/>
      <c r="N1569" s="20"/>
      <c r="R1569" s="22"/>
      <c r="S1569" s="23"/>
      <c r="T1569" s="21"/>
    </row>
    <row r="1570" spans="11:20" ht="12.75">
      <c r="K1570" s="17"/>
      <c r="L1570" s="18"/>
      <c r="M1570" s="19"/>
      <c r="N1570" s="20"/>
      <c r="R1570" s="22"/>
      <c r="S1570" s="23"/>
      <c r="T1570" s="21"/>
    </row>
    <row r="1571" spans="11:20" ht="12.75">
      <c r="K1571" s="17"/>
      <c r="L1571" s="18"/>
      <c r="M1571" s="19"/>
      <c r="N1571" s="20"/>
      <c r="R1571" s="22"/>
      <c r="S1571" s="23"/>
      <c r="T1571" s="21"/>
    </row>
    <row r="1572" spans="11:20" ht="12.75">
      <c r="K1572" s="17"/>
      <c r="L1572" s="18"/>
      <c r="M1572" s="19"/>
      <c r="N1572" s="20"/>
      <c r="R1572" s="22"/>
      <c r="S1572" s="23"/>
      <c r="T1572" s="21"/>
    </row>
    <row r="1573" spans="11:20" ht="12.75">
      <c r="K1573" s="17"/>
      <c r="L1573" s="18"/>
      <c r="M1573" s="19"/>
      <c r="N1573" s="20"/>
      <c r="R1573" s="22"/>
      <c r="S1573" s="23"/>
      <c r="T1573" s="21"/>
    </row>
    <row r="1574" spans="11:20" ht="12.75">
      <c r="K1574" s="17"/>
      <c r="L1574" s="18"/>
      <c r="M1574" s="19"/>
      <c r="N1574" s="20"/>
      <c r="R1574" s="22"/>
      <c r="S1574" s="23"/>
      <c r="T1574" s="21"/>
    </row>
    <row r="1575" spans="11:20" ht="12.75">
      <c r="K1575" s="17"/>
      <c r="L1575" s="18"/>
      <c r="M1575" s="19"/>
      <c r="N1575" s="20"/>
      <c r="R1575" s="22"/>
      <c r="S1575" s="23"/>
      <c r="T1575" s="21"/>
    </row>
    <row r="1576" spans="11:20" ht="12.75">
      <c r="K1576" s="17"/>
      <c r="L1576" s="18"/>
      <c r="M1576" s="19"/>
      <c r="N1576" s="20"/>
      <c r="R1576" s="22"/>
      <c r="S1576" s="23"/>
      <c r="T1576" s="21"/>
    </row>
    <row r="1577" spans="11:20" ht="12.75">
      <c r="K1577" s="17"/>
      <c r="L1577" s="18"/>
      <c r="M1577" s="19"/>
      <c r="N1577" s="20"/>
      <c r="R1577" s="22"/>
      <c r="S1577" s="23"/>
      <c r="T1577" s="21"/>
    </row>
    <row r="1578" spans="11:20" ht="12.75">
      <c r="K1578" s="17"/>
      <c r="L1578" s="18"/>
      <c r="M1578" s="19"/>
      <c r="N1578" s="20"/>
      <c r="R1578" s="22"/>
      <c r="S1578" s="23"/>
      <c r="T1578" s="21"/>
    </row>
    <row r="1579" spans="11:20" ht="12.75">
      <c r="K1579" s="17"/>
      <c r="L1579" s="18"/>
      <c r="M1579" s="19"/>
      <c r="N1579" s="20"/>
      <c r="R1579" s="22"/>
      <c r="S1579" s="23"/>
      <c r="T1579" s="21"/>
    </row>
    <row r="1580" spans="11:20" ht="12.75">
      <c r="K1580" s="17"/>
      <c r="L1580" s="18"/>
      <c r="M1580" s="19"/>
      <c r="N1580" s="20"/>
      <c r="R1580" s="22"/>
      <c r="S1580" s="23"/>
      <c r="T1580" s="21"/>
    </row>
    <row r="1581" spans="11:20" ht="12.75">
      <c r="K1581" s="17"/>
      <c r="L1581" s="18"/>
      <c r="M1581" s="19"/>
      <c r="N1581" s="20"/>
      <c r="R1581" s="22"/>
      <c r="S1581" s="23"/>
      <c r="T1581" s="21"/>
    </row>
    <row r="1582" spans="11:20" ht="12.75">
      <c r="K1582" s="17"/>
      <c r="L1582" s="18"/>
      <c r="M1582" s="19"/>
      <c r="N1582" s="20"/>
      <c r="R1582" s="22"/>
      <c r="S1582" s="23"/>
      <c r="T1582" s="21"/>
    </row>
    <row r="1583" spans="11:20" ht="12.75">
      <c r="K1583" s="17"/>
      <c r="L1583" s="18"/>
      <c r="M1583" s="19"/>
      <c r="N1583" s="20"/>
      <c r="R1583" s="22"/>
      <c r="S1583" s="23"/>
      <c r="T1583" s="21"/>
    </row>
    <row r="1584" spans="11:20" ht="12.75">
      <c r="K1584" s="17"/>
      <c r="L1584" s="18"/>
      <c r="M1584" s="19"/>
      <c r="N1584" s="20"/>
      <c r="R1584" s="22"/>
      <c r="S1584" s="23"/>
      <c r="T1584" s="21"/>
    </row>
    <row r="1585" spans="11:20" ht="12.75">
      <c r="K1585" s="17"/>
      <c r="L1585" s="18"/>
      <c r="M1585" s="19"/>
      <c r="N1585" s="20"/>
      <c r="R1585" s="22"/>
      <c r="S1585" s="23"/>
      <c r="T1585" s="21"/>
    </row>
    <row r="1586" spans="11:20" ht="12.75">
      <c r="K1586" s="17"/>
      <c r="L1586" s="18"/>
      <c r="M1586" s="19"/>
      <c r="N1586" s="20"/>
      <c r="R1586" s="22"/>
      <c r="S1586" s="23"/>
      <c r="T1586" s="21"/>
    </row>
    <row r="1587" spans="11:20" ht="12.75">
      <c r="K1587" s="17"/>
      <c r="L1587" s="18"/>
      <c r="M1587" s="19"/>
      <c r="N1587" s="20"/>
      <c r="R1587" s="22"/>
      <c r="S1587" s="23"/>
      <c r="T1587" s="21"/>
    </row>
    <row r="1588" spans="11:20" ht="12.75">
      <c r="K1588" s="17"/>
      <c r="L1588" s="18"/>
      <c r="M1588" s="19"/>
      <c r="N1588" s="20"/>
      <c r="R1588" s="22"/>
      <c r="S1588" s="23"/>
      <c r="T1588" s="21"/>
    </row>
    <row r="1589" spans="11:20" ht="12.75">
      <c r="K1589" s="17"/>
      <c r="L1589" s="18"/>
      <c r="M1589" s="19"/>
      <c r="N1589" s="20"/>
      <c r="R1589" s="22"/>
      <c r="S1589" s="23"/>
      <c r="T1589" s="21"/>
    </row>
    <row r="1590" spans="11:20" ht="12.75">
      <c r="K1590" s="17"/>
      <c r="L1590" s="18"/>
      <c r="M1590" s="19"/>
      <c r="N1590" s="20"/>
      <c r="R1590" s="22"/>
      <c r="S1590" s="23"/>
      <c r="T1590" s="21"/>
    </row>
    <row r="1591" spans="11:20" ht="12.75">
      <c r="K1591" s="17"/>
      <c r="L1591" s="18"/>
      <c r="M1591" s="19"/>
      <c r="N1591" s="20"/>
      <c r="R1591" s="22"/>
      <c r="S1591" s="23"/>
      <c r="T1591" s="21"/>
    </row>
    <row r="1592" spans="11:20" ht="12.75">
      <c r="K1592" s="17"/>
      <c r="L1592" s="18"/>
      <c r="M1592" s="19"/>
      <c r="N1592" s="20"/>
      <c r="R1592" s="22"/>
      <c r="S1592" s="23"/>
      <c r="T1592" s="21"/>
    </row>
    <row r="1593" spans="11:20" ht="12.75">
      <c r="K1593" s="17"/>
      <c r="L1593" s="18"/>
      <c r="M1593" s="19"/>
      <c r="N1593" s="20"/>
      <c r="R1593" s="22"/>
      <c r="S1593" s="23"/>
      <c r="T1593" s="21"/>
    </row>
    <row r="1594" spans="11:20" ht="12.75">
      <c r="K1594" s="17"/>
      <c r="L1594" s="18"/>
      <c r="M1594" s="19"/>
      <c r="N1594" s="20"/>
      <c r="R1594" s="22"/>
      <c r="S1594" s="23"/>
      <c r="T1594" s="21"/>
    </row>
    <row r="1595" spans="11:20" ht="12.75">
      <c r="K1595" s="17"/>
      <c r="L1595" s="18"/>
      <c r="M1595" s="19"/>
      <c r="N1595" s="20"/>
      <c r="R1595" s="22"/>
      <c r="S1595" s="23"/>
      <c r="T1595" s="21"/>
    </row>
    <row r="1596" spans="11:20" ht="12.75">
      <c r="K1596" s="17"/>
      <c r="L1596" s="18"/>
      <c r="M1596" s="19"/>
      <c r="N1596" s="20"/>
      <c r="R1596" s="22"/>
      <c r="S1596" s="23"/>
      <c r="T1596" s="21"/>
    </row>
    <row r="1597" spans="11:20" ht="12.75">
      <c r="K1597" s="17"/>
      <c r="L1597" s="18"/>
      <c r="M1597" s="19"/>
      <c r="N1597" s="20"/>
      <c r="R1597" s="22"/>
      <c r="S1597" s="23"/>
      <c r="T1597" s="21"/>
    </row>
    <row r="1598" spans="11:20" ht="12.75">
      <c r="K1598" s="17"/>
      <c r="L1598" s="18"/>
      <c r="M1598" s="19"/>
      <c r="N1598" s="20"/>
      <c r="R1598" s="22"/>
      <c r="S1598" s="23"/>
      <c r="T1598" s="21"/>
    </row>
    <row r="1599" spans="11:20" ht="12.75">
      <c r="K1599" s="17"/>
      <c r="L1599" s="18"/>
      <c r="M1599" s="19"/>
      <c r="N1599" s="20"/>
      <c r="R1599" s="22"/>
      <c r="S1599" s="23"/>
      <c r="T1599" s="21"/>
    </row>
    <row r="1600" spans="11:20" ht="12.75">
      <c r="K1600" s="17"/>
      <c r="L1600" s="18"/>
      <c r="M1600" s="19"/>
      <c r="N1600" s="20"/>
      <c r="R1600" s="22"/>
      <c r="S1600" s="23"/>
      <c r="T1600" s="21"/>
    </row>
    <row r="1601" spans="11:20" ht="12.75">
      <c r="K1601" s="17"/>
      <c r="L1601" s="18"/>
      <c r="M1601" s="19"/>
      <c r="N1601" s="20"/>
      <c r="R1601" s="22"/>
      <c r="S1601" s="23"/>
      <c r="T1601" s="21"/>
    </row>
    <row r="1602" spans="11:20" ht="12.75">
      <c r="K1602" s="17"/>
      <c r="L1602" s="18"/>
      <c r="M1602" s="19"/>
      <c r="N1602" s="20"/>
      <c r="R1602" s="22"/>
      <c r="S1602" s="23"/>
      <c r="T1602" s="21"/>
    </row>
    <row r="1603" spans="11:20" ht="12.75">
      <c r="K1603" s="17"/>
      <c r="L1603" s="18"/>
      <c r="M1603" s="19"/>
      <c r="N1603" s="20"/>
      <c r="R1603" s="22"/>
      <c r="S1603" s="23"/>
      <c r="T1603" s="21"/>
    </row>
    <row r="1604" spans="11:20" ht="12.75">
      <c r="K1604" s="17"/>
      <c r="L1604" s="18"/>
      <c r="M1604" s="19"/>
      <c r="N1604" s="20"/>
      <c r="R1604" s="22"/>
      <c r="S1604" s="23"/>
      <c r="T1604" s="21"/>
    </row>
    <row r="1605" spans="11:20" ht="12.75">
      <c r="K1605" s="17"/>
      <c r="L1605" s="18"/>
      <c r="M1605" s="19"/>
      <c r="N1605" s="20"/>
      <c r="R1605" s="22"/>
      <c r="S1605" s="23"/>
      <c r="T1605" s="21"/>
    </row>
    <row r="1606" spans="11:20" ht="12.75">
      <c r="K1606" s="17"/>
      <c r="L1606" s="18"/>
      <c r="M1606" s="19"/>
      <c r="N1606" s="20"/>
      <c r="R1606" s="22"/>
      <c r="S1606" s="23"/>
      <c r="T1606" s="21"/>
    </row>
    <row r="1607" spans="11:20" ht="12.75">
      <c r="K1607" s="17"/>
      <c r="L1607" s="18"/>
      <c r="M1607" s="19"/>
      <c r="N1607" s="20"/>
      <c r="R1607" s="22"/>
      <c r="S1607" s="23"/>
      <c r="T1607" s="21"/>
    </row>
    <row r="1608" spans="11:20" ht="12.75">
      <c r="K1608" s="17"/>
      <c r="L1608" s="18"/>
      <c r="M1608" s="19"/>
      <c r="N1608" s="20"/>
      <c r="R1608" s="22"/>
      <c r="S1608" s="23"/>
      <c r="T1608" s="21"/>
    </row>
    <row r="1609" spans="11:20" ht="12.75">
      <c r="K1609" s="17"/>
      <c r="L1609" s="18"/>
      <c r="M1609" s="19"/>
      <c r="N1609" s="20"/>
      <c r="R1609" s="22"/>
      <c r="S1609" s="23"/>
      <c r="T1609" s="21"/>
    </row>
    <row r="1610" spans="11:20" ht="12.75">
      <c r="K1610" s="17"/>
      <c r="L1610" s="18"/>
      <c r="M1610" s="19"/>
      <c r="N1610" s="20"/>
      <c r="R1610" s="22"/>
      <c r="S1610" s="23"/>
      <c r="T1610" s="21"/>
    </row>
    <row r="1611" spans="11:20" ht="12.75">
      <c r="K1611" s="17"/>
      <c r="L1611" s="18"/>
      <c r="M1611" s="19"/>
      <c r="N1611" s="20"/>
      <c r="R1611" s="22"/>
      <c r="S1611" s="23"/>
      <c r="T1611" s="21"/>
    </row>
    <row r="1612" spans="11:20" ht="12.75">
      <c r="K1612" s="17"/>
      <c r="L1612" s="18"/>
      <c r="M1612" s="19"/>
      <c r="N1612" s="20"/>
      <c r="R1612" s="22"/>
      <c r="S1612" s="23"/>
      <c r="T1612" s="21"/>
    </row>
    <row r="1613" spans="11:20" ht="12.75">
      <c r="K1613" s="17"/>
      <c r="L1613" s="18"/>
      <c r="M1613" s="19"/>
      <c r="N1613" s="20"/>
      <c r="R1613" s="22"/>
      <c r="S1613" s="23"/>
      <c r="T1613" s="21"/>
    </row>
    <row r="1614" spans="11:20" ht="12.75">
      <c r="K1614" s="17"/>
      <c r="L1614" s="18"/>
      <c r="M1614" s="19"/>
      <c r="N1614" s="20"/>
      <c r="R1614" s="22"/>
      <c r="S1614" s="23"/>
      <c r="T1614" s="21"/>
    </row>
    <row r="1615" spans="11:20" ht="12.75">
      <c r="K1615" s="17"/>
      <c r="L1615" s="18"/>
      <c r="M1615" s="19"/>
      <c r="N1615" s="20"/>
      <c r="R1615" s="22"/>
      <c r="S1615" s="23"/>
      <c r="T1615" s="21"/>
    </row>
    <row r="1616" spans="11:20" ht="12.75">
      <c r="K1616" s="17"/>
      <c r="L1616" s="18"/>
      <c r="M1616" s="19"/>
      <c r="N1616" s="20"/>
      <c r="R1616" s="22"/>
      <c r="S1616" s="23"/>
      <c r="T1616" s="21"/>
    </row>
    <row r="1617" spans="11:20" ht="12.75">
      <c r="K1617" s="17"/>
      <c r="L1617" s="18"/>
      <c r="M1617" s="19"/>
      <c r="N1617" s="20"/>
      <c r="R1617" s="22"/>
      <c r="S1617" s="23"/>
      <c r="T1617" s="21"/>
    </row>
    <row r="1618" spans="11:20" ht="12.75">
      <c r="K1618" s="17"/>
      <c r="L1618" s="18"/>
      <c r="M1618" s="19"/>
      <c r="N1618" s="20"/>
      <c r="R1618" s="22"/>
      <c r="S1618" s="23"/>
      <c r="T1618" s="21"/>
    </row>
    <row r="1619" spans="11:20" ht="12.75">
      <c r="K1619" s="17"/>
      <c r="L1619" s="18"/>
      <c r="M1619" s="19"/>
      <c r="N1619" s="20"/>
      <c r="R1619" s="22"/>
      <c r="S1619" s="23"/>
      <c r="T1619" s="21"/>
    </row>
    <row r="1620" spans="11:20" ht="12.75">
      <c r="K1620" s="17"/>
      <c r="L1620" s="18"/>
      <c r="M1620" s="19"/>
      <c r="N1620" s="20"/>
      <c r="R1620" s="22"/>
      <c r="S1620" s="23"/>
      <c r="T1620" s="21"/>
    </row>
    <row r="1621" spans="11:20" ht="12.75">
      <c r="K1621" s="17"/>
      <c r="L1621" s="18"/>
      <c r="M1621" s="19"/>
      <c r="N1621" s="20"/>
      <c r="R1621" s="22"/>
      <c r="S1621" s="23"/>
      <c r="T1621" s="21"/>
    </row>
    <row r="1622" spans="11:20" ht="12.75">
      <c r="K1622" s="17"/>
      <c r="L1622" s="18"/>
      <c r="M1622" s="19"/>
      <c r="N1622" s="20"/>
      <c r="R1622" s="22"/>
      <c r="S1622" s="23"/>
      <c r="T1622" s="21"/>
    </row>
    <row r="1623" spans="11:20" ht="12.75">
      <c r="K1623" s="17"/>
      <c r="L1623" s="18"/>
      <c r="M1623" s="19"/>
      <c r="N1623" s="20"/>
      <c r="R1623" s="22"/>
      <c r="S1623" s="23"/>
      <c r="T1623" s="21"/>
    </row>
    <row r="1624" spans="11:20" ht="12.75">
      <c r="K1624" s="17"/>
      <c r="L1624" s="18"/>
      <c r="M1624" s="19"/>
      <c r="N1624" s="20"/>
      <c r="R1624" s="22"/>
      <c r="S1624" s="23"/>
      <c r="T1624" s="21"/>
    </row>
    <row r="1625" spans="11:20" ht="12.75">
      <c r="K1625" s="17"/>
      <c r="L1625" s="18"/>
      <c r="M1625" s="19"/>
      <c r="N1625" s="20"/>
      <c r="R1625" s="22"/>
      <c r="S1625" s="23"/>
      <c r="T1625" s="21"/>
    </row>
    <row r="1626" spans="11:20" ht="12.75">
      <c r="K1626" s="17"/>
      <c r="L1626" s="18"/>
      <c r="M1626" s="19"/>
      <c r="N1626" s="20"/>
      <c r="R1626" s="22"/>
      <c r="S1626" s="23"/>
      <c r="T1626" s="21"/>
    </row>
    <row r="1627" spans="11:20" ht="12.75">
      <c r="K1627" s="17"/>
      <c r="L1627" s="18"/>
      <c r="M1627" s="19"/>
      <c r="N1627" s="20"/>
      <c r="R1627" s="22"/>
      <c r="S1627" s="23"/>
      <c r="T1627" s="21"/>
    </row>
    <row r="1628" spans="11:20" ht="12.75">
      <c r="K1628" s="17"/>
      <c r="L1628" s="18"/>
      <c r="M1628" s="19"/>
      <c r="N1628" s="20"/>
      <c r="R1628" s="22"/>
      <c r="S1628" s="23"/>
      <c r="T1628" s="21"/>
    </row>
    <row r="1629" spans="11:20" ht="12.75">
      <c r="K1629" s="17"/>
      <c r="L1629" s="18"/>
      <c r="M1629" s="19"/>
      <c r="N1629" s="20"/>
      <c r="R1629" s="22"/>
      <c r="S1629" s="23"/>
      <c r="T1629" s="21"/>
    </row>
    <row r="1630" spans="11:20" ht="12.75">
      <c r="K1630" s="17"/>
      <c r="L1630" s="18"/>
      <c r="M1630" s="19"/>
      <c r="N1630" s="20"/>
      <c r="R1630" s="22"/>
      <c r="S1630" s="23"/>
      <c r="T1630" s="21"/>
    </row>
    <row r="1631" spans="11:20" ht="12.75">
      <c r="K1631" s="17"/>
      <c r="L1631" s="18"/>
      <c r="M1631" s="19"/>
      <c r="N1631" s="20"/>
      <c r="R1631" s="22"/>
      <c r="S1631" s="23"/>
      <c r="T1631" s="21"/>
    </row>
    <row r="1632" spans="11:20" ht="12.75">
      <c r="K1632" s="17"/>
      <c r="L1632" s="18"/>
      <c r="M1632" s="19"/>
      <c r="N1632" s="20"/>
      <c r="R1632" s="22"/>
      <c r="S1632" s="23"/>
      <c r="T1632" s="21"/>
    </row>
    <row r="1633" spans="11:20" ht="12.75">
      <c r="K1633" s="17"/>
      <c r="L1633" s="18"/>
      <c r="M1633" s="19"/>
      <c r="N1633" s="20"/>
      <c r="R1633" s="22"/>
      <c r="S1633" s="23"/>
      <c r="T1633" s="21"/>
    </row>
    <row r="1634" spans="11:20" ht="12.75">
      <c r="K1634" s="17"/>
      <c r="L1634" s="18"/>
      <c r="M1634" s="19"/>
      <c r="N1634" s="20"/>
      <c r="R1634" s="22"/>
      <c r="S1634" s="23"/>
      <c r="T1634" s="21"/>
    </row>
    <row r="1635" spans="11:20" ht="12.75">
      <c r="K1635" s="17"/>
      <c r="L1635" s="18"/>
      <c r="M1635" s="19"/>
      <c r="N1635" s="20"/>
      <c r="R1635" s="22"/>
      <c r="S1635" s="23"/>
      <c r="T1635" s="21"/>
    </row>
    <row r="1636" spans="11:20" ht="12.75">
      <c r="K1636" s="17"/>
      <c r="L1636" s="18"/>
      <c r="M1636" s="19"/>
      <c r="N1636" s="20"/>
      <c r="R1636" s="22"/>
      <c r="S1636" s="23"/>
      <c r="T1636" s="21"/>
    </row>
    <row r="1637" spans="11:20" ht="12.75">
      <c r="K1637" s="17"/>
      <c r="L1637" s="18"/>
      <c r="M1637" s="19"/>
      <c r="N1637" s="20"/>
      <c r="R1637" s="22"/>
      <c r="S1637" s="23"/>
      <c r="T1637" s="21"/>
    </row>
    <row r="1638" spans="11:20" ht="12.75">
      <c r="K1638" s="17"/>
      <c r="L1638" s="18"/>
      <c r="M1638" s="19"/>
      <c r="N1638" s="20"/>
      <c r="R1638" s="22"/>
      <c r="S1638" s="23"/>
      <c r="T1638" s="21"/>
    </row>
    <row r="1639" spans="11:20" ht="12.75">
      <c r="K1639" s="17"/>
      <c r="L1639" s="18"/>
      <c r="M1639" s="19"/>
      <c r="N1639" s="20"/>
      <c r="R1639" s="22"/>
      <c r="S1639" s="23"/>
      <c r="T1639" s="21"/>
    </row>
    <row r="1640" spans="11:20" ht="12.75">
      <c r="K1640" s="17"/>
      <c r="L1640" s="18"/>
      <c r="M1640" s="19"/>
      <c r="N1640" s="20"/>
      <c r="R1640" s="22"/>
      <c r="S1640" s="23"/>
      <c r="T1640" s="21"/>
    </row>
    <row r="1641" spans="11:20" ht="12.75">
      <c r="K1641" s="17"/>
      <c r="L1641" s="18"/>
      <c r="M1641" s="19"/>
      <c r="N1641" s="20"/>
      <c r="R1641" s="22"/>
      <c r="S1641" s="23"/>
      <c r="T1641" s="21"/>
    </row>
    <row r="1642" spans="11:20" ht="12.75">
      <c r="K1642" s="17"/>
      <c r="L1642" s="18"/>
      <c r="M1642" s="19"/>
      <c r="N1642" s="20"/>
      <c r="R1642" s="22"/>
      <c r="S1642" s="23"/>
      <c r="T1642" s="21"/>
    </row>
    <row r="1643" spans="11:20" ht="12.75">
      <c r="K1643" s="17"/>
      <c r="L1643" s="18"/>
      <c r="M1643" s="19"/>
      <c r="N1643" s="20"/>
      <c r="R1643" s="22"/>
      <c r="S1643" s="23"/>
      <c r="T1643" s="21"/>
    </row>
    <row r="1644" spans="11:20" ht="12.75">
      <c r="K1644" s="17"/>
      <c r="L1644" s="18"/>
      <c r="M1644" s="19"/>
      <c r="N1644" s="20"/>
      <c r="R1644" s="22"/>
      <c r="S1644" s="23"/>
      <c r="T1644" s="21"/>
    </row>
    <row r="1645" spans="11:20" ht="12.75">
      <c r="K1645" s="17"/>
      <c r="L1645" s="18"/>
      <c r="M1645" s="19"/>
      <c r="N1645" s="20"/>
      <c r="R1645" s="22"/>
      <c r="S1645" s="23"/>
      <c r="T1645" s="21"/>
    </row>
    <row r="1646" spans="11:20" ht="12.75">
      <c r="K1646" s="17"/>
      <c r="L1646" s="18"/>
      <c r="M1646" s="19"/>
      <c r="N1646" s="20"/>
      <c r="R1646" s="22"/>
      <c r="S1646" s="23"/>
      <c r="T1646" s="21"/>
    </row>
    <row r="1647" spans="11:20" ht="12.75">
      <c r="K1647" s="17"/>
      <c r="L1647" s="18"/>
      <c r="M1647" s="19"/>
      <c r="N1647" s="20"/>
      <c r="R1647" s="22"/>
      <c r="S1647" s="23"/>
      <c r="T1647" s="21"/>
    </row>
    <row r="1648" spans="11:20" ht="12.75">
      <c r="K1648" s="17"/>
      <c r="L1648" s="18"/>
      <c r="M1648" s="19"/>
      <c r="N1648" s="20"/>
      <c r="R1648" s="22"/>
      <c r="S1648" s="23"/>
      <c r="T1648" s="21"/>
    </row>
    <row r="1649" spans="11:20" ht="12.75">
      <c r="K1649" s="17"/>
      <c r="L1649" s="18"/>
      <c r="M1649" s="19"/>
      <c r="N1649" s="20"/>
      <c r="R1649" s="22"/>
      <c r="S1649" s="23"/>
      <c r="T1649" s="21"/>
    </row>
    <row r="1650" spans="11:20" ht="12.75">
      <c r="K1650" s="17"/>
      <c r="L1650" s="18"/>
      <c r="M1650" s="19"/>
      <c r="N1650" s="20"/>
      <c r="R1650" s="22"/>
      <c r="S1650" s="23"/>
      <c r="T1650" s="21"/>
    </row>
    <row r="1651" spans="11:20" ht="12.75">
      <c r="K1651" s="17"/>
      <c r="L1651" s="18"/>
      <c r="M1651" s="19"/>
      <c r="N1651" s="20"/>
      <c r="R1651" s="22"/>
      <c r="S1651" s="23"/>
      <c r="T1651" s="21"/>
    </row>
    <row r="1652" spans="11:20" ht="12.75">
      <c r="K1652" s="17"/>
      <c r="L1652" s="18"/>
      <c r="M1652" s="19"/>
      <c r="N1652" s="20"/>
      <c r="R1652" s="22"/>
      <c r="S1652" s="23"/>
      <c r="T1652" s="21"/>
    </row>
    <row r="1653" spans="11:20" ht="12.75">
      <c r="K1653" s="17"/>
      <c r="L1653" s="18"/>
      <c r="M1653" s="19"/>
      <c r="N1653" s="20"/>
      <c r="R1653" s="22"/>
      <c r="S1653" s="23"/>
      <c r="T1653" s="21"/>
    </row>
    <row r="1654" spans="11:20" ht="12.75">
      <c r="K1654" s="17"/>
      <c r="L1654" s="18"/>
      <c r="M1654" s="19"/>
      <c r="N1654" s="20"/>
      <c r="R1654" s="22"/>
      <c r="S1654" s="23"/>
      <c r="T1654" s="21"/>
    </row>
    <row r="1655" spans="11:20" ht="12.75">
      <c r="K1655" s="17"/>
      <c r="L1655" s="18"/>
      <c r="M1655" s="19"/>
      <c r="N1655" s="20"/>
      <c r="R1655" s="22"/>
      <c r="S1655" s="23"/>
      <c r="T1655" s="21"/>
    </row>
    <row r="1656" spans="11:20" ht="12.75">
      <c r="K1656" s="17"/>
      <c r="L1656" s="18"/>
      <c r="M1656" s="19"/>
      <c r="N1656" s="20"/>
      <c r="R1656" s="22"/>
      <c r="S1656" s="23"/>
      <c r="T1656" s="21"/>
    </row>
    <row r="1657" spans="11:20" ht="12.75">
      <c r="K1657" s="17"/>
      <c r="L1657" s="18"/>
      <c r="M1657" s="19"/>
      <c r="N1657" s="20"/>
      <c r="R1657" s="22"/>
      <c r="S1657" s="23"/>
      <c r="T1657" s="21"/>
    </row>
    <row r="1658" spans="11:20" ht="12.75">
      <c r="K1658" s="17"/>
      <c r="L1658" s="18"/>
      <c r="M1658" s="19"/>
      <c r="N1658" s="20"/>
      <c r="R1658" s="22"/>
      <c r="S1658" s="23"/>
      <c r="T1658" s="21"/>
    </row>
    <row r="1659" spans="11:20" ht="12.75">
      <c r="K1659" s="17"/>
      <c r="L1659" s="18"/>
      <c r="M1659" s="19"/>
      <c r="N1659" s="20"/>
      <c r="R1659" s="22"/>
      <c r="S1659" s="23"/>
      <c r="T1659" s="21"/>
    </row>
    <row r="1660" spans="11:20" ht="12.75">
      <c r="K1660" s="17"/>
      <c r="L1660" s="18"/>
      <c r="M1660" s="19"/>
      <c r="N1660" s="20"/>
      <c r="R1660" s="22"/>
      <c r="S1660" s="23"/>
      <c r="T1660" s="21"/>
    </row>
    <row r="1661" spans="11:20" ht="12.75">
      <c r="K1661" s="17"/>
      <c r="L1661" s="18"/>
      <c r="M1661" s="19"/>
      <c r="N1661" s="20"/>
      <c r="R1661" s="22"/>
      <c r="S1661" s="23"/>
      <c r="T1661" s="21"/>
    </row>
    <row r="1662" spans="11:20" ht="12.75">
      <c r="K1662" s="17"/>
      <c r="L1662" s="18"/>
      <c r="M1662" s="19"/>
      <c r="N1662" s="20"/>
      <c r="R1662" s="22"/>
      <c r="S1662" s="23"/>
      <c r="T1662" s="21"/>
    </row>
    <row r="1663" spans="11:20" ht="12.75">
      <c r="K1663" s="17"/>
      <c r="L1663" s="18"/>
      <c r="M1663" s="19"/>
      <c r="N1663" s="20"/>
      <c r="R1663" s="22"/>
      <c r="S1663" s="23"/>
      <c r="T1663" s="21"/>
    </row>
    <row r="1664" spans="11:20" ht="12.75">
      <c r="K1664" s="17"/>
      <c r="L1664" s="18"/>
      <c r="M1664" s="19"/>
      <c r="N1664" s="20"/>
      <c r="R1664" s="22"/>
      <c r="S1664" s="23"/>
      <c r="T1664" s="21"/>
    </row>
    <row r="1665" spans="11:20" ht="12.75">
      <c r="K1665" s="17"/>
      <c r="L1665" s="18"/>
      <c r="M1665" s="19"/>
      <c r="N1665" s="20"/>
      <c r="R1665" s="22"/>
      <c r="S1665" s="23"/>
      <c r="T1665" s="21"/>
    </row>
    <row r="1666" spans="11:20" ht="12.75">
      <c r="K1666" s="17"/>
      <c r="L1666" s="18"/>
      <c r="M1666" s="19"/>
      <c r="N1666" s="20"/>
      <c r="R1666" s="22"/>
      <c r="S1666" s="23"/>
      <c r="T1666" s="21"/>
    </row>
    <row r="1667" spans="11:20" ht="12.75">
      <c r="K1667" s="17"/>
      <c r="L1667" s="18"/>
      <c r="M1667" s="19"/>
      <c r="N1667" s="20"/>
      <c r="R1667" s="22"/>
      <c r="S1667" s="23"/>
      <c r="T1667" s="21"/>
    </row>
    <row r="1668" spans="11:20" ht="12.75">
      <c r="K1668" s="17"/>
      <c r="L1668" s="18"/>
      <c r="M1668" s="19"/>
      <c r="N1668" s="20"/>
      <c r="R1668" s="22"/>
      <c r="S1668" s="23"/>
      <c r="T1668" s="21"/>
    </row>
    <row r="1669" spans="11:20" ht="12.75">
      <c r="K1669" s="17"/>
      <c r="L1669" s="18"/>
      <c r="M1669" s="19"/>
      <c r="N1669" s="20"/>
      <c r="R1669" s="22"/>
      <c r="S1669" s="23"/>
      <c r="T1669" s="21"/>
    </row>
    <row r="1670" spans="11:20" ht="12.75">
      <c r="K1670" s="17"/>
      <c r="L1670" s="18"/>
      <c r="M1670" s="19"/>
      <c r="N1670" s="20"/>
      <c r="R1670" s="22"/>
      <c r="S1670" s="23"/>
      <c r="T1670" s="21"/>
    </row>
    <row r="1671" spans="11:20" ht="12.75">
      <c r="K1671" s="17"/>
      <c r="L1671" s="18"/>
      <c r="M1671" s="19"/>
      <c r="N1671" s="20"/>
      <c r="R1671" s="22"/>
      <c r="S1671" s="23"/>
      <c r="T1671" s="21"/>
    </row>
    <row r="1672" spans="11:20" ht="12.75">
      <c r="K1672" s="17"/>
      <c r="L1672" s="18"/>
      <c r="M1672" s="19"/>
      <c r="N1672" s="20"/>
      <c r="R1672" s="22"/>
      <c r="S1672" s="23"/>
      <c r="T1672" s="21"/>
    </row>
    <row r="1673" spans="11:20" ht="12.75">
      <c r="K1673" s="17"/>
      <c r="L1673" s="18"/>
      <c r="M1673" s="19"/>
      <c r="N1673" s="20"/>
      <c r="R1673" s="22"/>
      <c r="S1673" s="23"/>
      <c r="T1673" s="21"/>
    </row>
    <row r="1674" spans="11:20" ht="12.75">
      <c r="K1674" s="17"/>
      <c r="L1674" s="18"/>
      <c r="M1674" s="19"/>
      <c r="N1674" s="20"/>
      <c r="R1674" s="22"/>
      <c r="S1674" s="23"/>
      <c r="T1674" s="21"/>
    </row>
    <row r="1675" spans="11:20" ht="12.75">
      <c r="K1675" s="17"/>
      <c r="L1675" s="18"/>
      <c r="M1675" s="19"/>
      <c r="N1675" s="20"/>
      <c r="R1675" s="22"/>
      <c r="S1675" s="23"/>
      <c r="T1675" s="21"/>
    </row>
    <row r="1676" spans="11:20" ht="12.75">
      <c r="K1676" s="17"/>
      <c r="L1676" s="18"/>
      <c r="M1676" s="19"/>
      <c r="N1676" s="20"/>
      <c r="R1676" s="22"/>
      <c r="S1676" s="23"/>
      <c r="T1676" s="21"/>
    </row>
    <row r="1677" spans="11:20" ht="12.75">
      <c r="K1677" s="17"/>
      <c r="L1677" s="18"/>
      <c r="M1677" s="19"/>
      <c r="N1677" s="20"/>
      <c r="R1677" s="22"/>
      <c r="S1677" s="23"/>
      <c r="T1677" s="21"/>
    </row>
    <row r="1678" spans="11:20" ht="12.75">
      <c r="K1678" s="17"/>
      <c r="L1678" s="18"/>
      <c r="M1678" s="19"/>
      <c r="N1678" s="20"/>
      <c r="R1678" s="22"/>
      <c r="S1678" s="23"/>
      <c r="T1678" s="21"/>
    </row>
    <row r="1679" spans="11:20" ht="12.75">
      <c r="K1679" s="17"/>
      <c r="L1679" s="18"/>
      <c r="M1679" s="19"/>
      <c r="N1679" s="20"/>
      <c r="R1679" s="22"/>
      <c r="S1679" s="23"/>
      <c r="T1679" s="21"/>
    </row>
    <row r="1680" spans="11:20" ht="12.75">
      <c r="K1680" s="17"/>
      <c r="L1680" s="18"/>
      <c r="M1680" s="19"/>
      <c r="N1680" s="20"/>
      <c r="R1680" s="22"/>
      <c r="S1680" s="23"/>
      <c r="T1680" s="21"/>
    </row>
    <row r="1681" spans="11:20" ht="12.75">
      <c r="K1681" s="17"/>
      <c r="L1681" s="18"/>
      <c r="M1681" s="19"/>
      <c r="N1681" s="20"/>
      <c r="R1681" s="22"/>
      <c r="S1681" s="23"/>
      <c r="T1681" s="21"/>
    </row>
    <row r="1682" spans="11:20" ht="12.75">
      <c r="K1682" s="17"/>
      <c r="L1682" s="18"/>
      <c r="M1682" s="19"/>
      <c r="N1682" s="20"/>
      <c r="R1682" s="22"/>
      <c r="S1682" s="23"/>
      <c r="T1682" s="21"/>
    </row>
    <row r="1683" spans="11:20" ht="12.75">
      <c r="K1683" s="17"/>
      <c r="L1683" s="18"/>
      <c r="M1683" s="19"/>
      <c r="N1683" s="20"/>
      <c r="R1683" s="22"/>
      <c r="S1683" s="23"/>
      <c r="T1683" s="21"/>
    </row>
    <row r="1684" spans="11:20" ht="12.75">
      <c r="K1684" s="17"/>
      <c r="L1684" s="18"/>
      <c r="M1684" s="19"/>
      <c r="N1684" s="20"/>
      <c r="R1684" s="22"/>
      <c r="S1684" s="23"/>
      <c r="T1684" s="21"/>
    </row>
    <row r="1685" spans="11:20" ht="12.75">
      <c r="K1685" s="17"/>
      <c r="L1685" s="18"/>
      <c r="M1685" s="19"/>
      <c r="N1685" s="20"/>
      <c r="R1685" s="22"/>
      <c r="S1685" s="23"/>
      <c r="T1685" s="21"/>
    </row>
    <row r="1686" spans="11:20" ht="12.75">
      <c r="K1686" s="17"/>
      <c r="L1686" s="18"/>
      <c r="M1686" s="19"/>
      <c r="N1686" s="20"/>
      <c r="R1686" s="22"/>
      <c r="S1686" s="23"/>
      <c r="T1686" s="21"/>
    </row>
    <row r="1687" spans="11:20" ht="12.75">
      <c r="K1687" s="17"/>
      <c r="L1687" s="18"/>
      <c r="M1687" s="19"/>
      <c r="N1687" s="20"/>
      <c r="R1687" s="22"/>
      <c r="S1687" s="23"/>
      <c r="T1687" s="21"/>
    </row>
    <row r="1688" spans="11:20" ht="12.75">
      <c r="K1688" s="17"/>
      <c r="L1688" s="18"/>
      <c r="M1688" s="19"/>
      <c r="N1688" s="20"/>
      <c r="R1688" s="22"/>
      <c r="S1688" s="23"/>
      <c r="T1688" s="21"/>
    </row>
    <row r="1689" spans="11:20" ht="12.75">
      <c r="K1689" s="17"/>
      <c r="L1689" s="18"/>
      <c r="M1689" s="19"/>
      <c r="N1689" s="20"/>
      <c r="R1689" s="22"/>
      <c r="S1689" s="23"/>
      <c r="T1689" s="21"/>
    </row>
    <row r="1690" spans="11:20" ht="12.75">
      <c r="K1690" s="17"/>
      <c r="L1690" s="18"/>
      <c r="M1690" s="19"/>
      <c r="N1690" s="20"/>
      <c r="R1690" s="22"/>
      <c r="S1690" s="23"/>
      <c r="T1690" s="21"/>
    </row>
    <row r="1691" spans="11:20" ht="12.75">
      <c r="K1691" s="17"/>
      <c r="L1691" s="18"/>
      <c r="M1691" s="19"/>
      <c r="N1691" s="20"/>
      <c r="R1691" s="22"/>
      <c r="S1691" s="23"/>
      <c r="T1691" s="21"/>
    </row>
    <row r="1692" spans="11:20" ht="12.75">
      <c r="K1692" s="17"/>
      <c r="L1692" s="18"/>
      <c r="M1692" s="19"/>
      <c r="N1692" s="20"/>
      <c r="R1692" s="22"/>
      <c r="S1692" s="23"/>
      <c r="T1692" s="21"/>
    </row>
    <row r="1693" spans="11:20" ht="12.75">
      <c r="K1693" s="17"/>
      <c r="L1693" s="18"/>
      <c r="M1693" s="19"/>
      <c r="N1693" s="20"/>
      <c r="R1693" s="22"/>
      <c r="S1693" s="23"/>
      <c r="T1693" s="21"/>
    </row>
    <row r="1694" spans="11:20" ht="12.75">
      <c r="K1694" s="17"/>
      <c r="L1694" s="18"/>
      <c r="M1694" s="19"/>
      <c r="N1694" s="20"/>
      <c r="R1694" s="22"/>
      <c r="S1694" s="23"/>
      <c r="T1694" s="21"/>
    </row>
    <row r="1695" spans="11:20" ht="12.75">
      <c r="K1695" s="17"/>
      <c r="L1695" s="18"/>
      <c r="M1695" s="19"/>
      <c r="N1695" s="20"/>
      <c r="R1695" s="22"/>
      <c r="S1695" s="23"/>
      <c r="T1695" s="21"/>
    </row>
    <row r="1696" spans="11:20" ht="12.75">
      <c r="K1696" s="17"/>
      <c r="L1696" s="18"/>
      <c r="M1696" s="19"/>
      <c r="N1696" s="20"/>
      <c r="R1696" s="22"/>
      <c r="S1696" s="23"/>
      <c r="T1696" s="21"/>
    </row>
    <row r="1697" spans="11:20" ht="12.75">
      <c r="K1697" s="17"/>
      <c r="L1697" s="18"/>
      <c r="M1697" s="19"/>
      <c r="N1697" s="20"/>
      <c r="R1697" s="22"/>
      <c r="S1697" s="23"/>
      <c r="T1697" s="21"/>
    </row>
    <row r="1698" spans="11:20" ht="12.75">
      <c r="K1698" s="17"/>
      <c r="L1698" s="18"/>
      <c r="M1698" s="19"/>
      <c r="N1698" s="20"/>
      <c r="R1698" s="22"/>
      <c r="S1698" s="23"/>
      <c r="T1698" s="21"/>
    </row>
    <row r="1699" spans="11:20" ht="12.75">
      <c r="K1699" s="17"/>
      <c r="L1699" s="18"/>
      <c r="M1699" s="19"/>
      <c r="N1699" s="20"/>
      <c r="R1699" s="22"/>
      <c r="S1699" s="23"/>
      <c r="T1699" s="21"/>
    </row>
    <row r="1700" spans="11:20" ht="12.75">
      <c r="K1700" s="17"/>
      <c r="L1700" s="18"/>
      <c r="M1700" s="19"/>
      <c r="N1700" s="20"/>
      <c r="R1700" s="22"/>
      <c r="S1700" s="23"/>
      <c r="T1700" s="21"/>
    </row>
    <row r="1701" spans="11:20" ht="12.75">
      <c r="K1701" s="17"/>
      <c r="L1701" s="18"/>
      <c r="M1701" s="19"/>
      <c r="N1701" s="20"/>
      <c r="R1701" s="22"/>
      <c r="S1701" s="23"/>
      <c r="T1701" s="21"/>
    </row>
    <row r="1702" spans="11:20" ht="12.75">
      <c r="K1702" s="17"/>
      <c r="L1702" s="18"/>
      <c r="M1702" s="19"/>
      <c r="N1702" s="20"/>
      <c r="R1702" s="22"/>
      <c r="S1702" s="23"/>
      <c r="T1702" s="21"/>
    </row>
    <row r="1703" spans="11:20" ht="12.75">
      <c r="K1703" s="17"/>
      <c r="L1703" s="18"/>
      <c r="M1703" s="19"/>
      <c r="N1703" s="20"/>
      <c r="R1703" s="22"/>
      <c r="S1703" s="23"/>
      <c r="T1703" s="21"/>
    </row>
    <row r="1704" spans="11:20" ht="12.75">
      <c r="K1704" s="17"/>
      <c r="L1704" s="18"/>
      <c r="M1704" s="19"/>
      <c r="N1704" s="20"/>
      <c r="R1704" s="22"/>
      <c r="S1704" s="23"/>
      <c r="T1704" s="21"/>
    </row>
    <row r="1705" spans="11:20" ht="12.75">
      <c r="K1705" s="17"/>
      <c r="L1705" s="18"/>
      <c r="M1705" s="19"/>
      <c r="N1705" s="20"/>
      <c r="R1705" s="22"/>
      <c r="S1705" s="23"/>
      <c r="T1705" s="21"/>
    </row>
    <row r="1706" spans="11:20" ht="12.75">
      <c r="K1706" s="17"/>
      <c r="L1706" s="18"/>
      <c r="M1706" s="19"/>
      <c r="N1706" s="20"/>
      <c r="R1706" s="22"/>
      <c r="S1706" s="23"/>
      <c r="T1706" s="21"/>
    </row>
    <row r="1707" spans="11:20" ht="12.75">
      <c r="K1707" s="17"/>
      <c r="L1707" s="18"/>
      <c r="M1707" s="19"/>
      <c r="N1707" s="20"/>
      <c r="R1707" s="22"/>
      <c r="S1707" s="23"/>
      <c r="T1707" s="21"/>
    </row>
    <row r="1708" spans="11:20" ht="12.75">
      <c r="K1708" s="17"/>
      <c r="L1708" s="18"/>
      <c r="M1708" s="19"/>
      <c r="N1708" s="20"/>
      <c r="R1708" s="22"/>
      <c r="S1708" s="23"/>
      <c r="T1708" s="21"/>
    </row>
    <row r="1709" spans="11:20" ht="12.75">
      <c r="K1709" s="17"/>
      <c r="L1709" s="18"/>
      <c r="M1709" s="19"/>
      <c r="N1709" s="20"/>
      <c r="R1709" s="22"/>
      <c r="S1709" s="23"/>
      <c r="T1709" s="21"/>
    </row>
    <row r="1710" spans="11:20" ht="12.75">
      <c r="K1710" s="17"/>
      <c r="L1710" s="18"/>
      <c r="M1710" s="19"/>
      <c r="N1710" s="20"/>
      <c r="R1710" s="22"/>
      <c r="S1710" s="23"/>
      <c r="T1710" s="21"/>
    </row>
    <row r="1711" spans="11:20" ht="12.75">
      <c r="K1711" s="17"/>
      <c r="L1711" s="18"/>
      <c r="M1711" s="19"/>
      <c r="N1711" s="20"/>
      <c r="R1711" s="22"/>
      <c r="S1711" s="23"/>
      <c r="T1711" s="21"/>
    </row>
    <row r="1712" spans="11:20" ht="12.75">
      <c r="K1712" s="17"/>
      <c r="L1712" s="18"/>
      <c r="M1712" s="19"/>
      <c r="N1712" s="20"/>
      <c r="R1712" s="22"/>
      <c r="S1712" s="23"/>
      <c r="T1712" s="21"/>
    </row>
    <row r="1713" spans="11:20" ht="12.75">
      <c r="K1713" s="17"/>
      <c r="L1713" s="18"/>
      <c r="M1713" s="19"/>
      <c r="N1713" s="20"/>
      <c r="R1713" s="22"/>
      <c r="S1713" s="23"/>
      <c r="T1713" s="21"/>
    </row>
    <row r="1714" spans="11:20" ht="12.75">
      <c r="K1714" s="17"/>
      <c r="L1714" s="18"/>
      <c r="M1714" s="19"/>
      <c r="N1714" s="20"/>
      <c r="R1714" s="22"/>
      <c r="S1714" s="23"/>
      <c r="T1714" s="21"/>
    </row>
    <row r="1715" spans="11:20" ht="12.75">
      <c r="K1715" s="17"/>
      <c r="L1715" s="18"/>
      <c r="M1715" s="19"/>
      <c r="N1715" s="20"/>
      <c r="R1715" s="22"/>
      <c r="S1715" s="23"/>
      <c r="T1715" s="21"/>
    </row>
    <row r="1716" spans="11:20" ht="12.75">
      <c r="K1716" s="17"/>
      <c r="L1716" s="18"/>
      <c r="M1716" s="19"/>
      <c r="N1716" s="20"/>
      <c r="R1716" s="22"/>
      <c r="S1716" s="23"/>
      <c r="T1716" s="21"/>
    </row>
    <row r="1717" spans="11:20" ht="12.75">
      <c r="K1717" s="17"/>
      <c r="L1717" s="18"/>
      <c r="M1717" s="19"/>
      <c r="N1717" s="20"/>
      <c r="R1717" s="22"/>
      <c r="S1717" s="23"/>
      <c r="T1717" s="21"/>
    </row>
    <row r="1718" spans="11:20" ht="12.75">
      <c r="K1718" s="17"/>
      <c r="L1718" s="18"/>
      <c r="M1718" s="19"/>
      <c r="N1718" s="20"/>
      <c r="R1718" s="22"/>
      <c r="S1718" s="23"/>
      <c r="T1718" s="21"/>
    </row>
    <row r="1719" spans="11:20" ht="12.75">
      <c r="K1719" s="17"/>
      <c r="L1719" s="18"/>
      <c r="M1719" s="19"/>
      <c r="N1719" s="20"/>
      <c r="R1719" s="22"/>
      <c r="S1719" s="23"/>
      <c r="T1719" s="21"/>
    </row>
    <row r="1720" spans="11:20" ht="12.75">
      <c r="K1720" s="17"/>
      <c r="L1720" s="18"/>
      <c r="M1720" s="19"/>
      <c r="N1720" s="20"/>
      <c r="R1720" s="22"/>
      <c r="S1720" s="23"/>
      <c r="T1720" s="21"/>
    </row>
    <row r="1721" spans="11:20" ht="12.75">
      <c r="K1721" s="17"/>
      <c r="L1721" s="18"/>
      <c r="M1721" s="19"/>
      <c r="N1721" s="20"/>
      <c r="R1721" s="22"/>
      <c r="S1721" s="23"/>
      <c r="T1721" s="21"/>
    </row>
    <row r="1722" spans="11:20" ht="12.75">
      <c r="K1722" s="17"/>
      <c r="L1722" s="18"/>
      <c r="M1722" s="19"/>
      <c r="N1722" s="20"/>
      <c r="R1722" s="22"/>
      <c r="S1722" s="23"/>
      <c r="T1722" s="21"/>
    </row>
    <row r="1723" spans="11:20" ht="12.75">
      <c r="K1723" s="17"/>
      <c r="L1723" s="18"/>
      <c r="M1723" s="19"/>
      <c r="N1723" s="20"/>
      <c r="R1723" s="22"/>
      <c r="S1723" s="23"/>
      <c r="T1723" s="21"/>
    </row>
    <row r="1724" spans="11:20" ht="12.75">
      <c r="K1724" s="17"/>
      <c r="L1724" s="18"/>
      <c r="M1724" s="19"/>
      <c r="N1724" s="20"/>
      <c r="R1724" s="22"/>
      <c r="S1724" s="23"/>
      <c r="T1724" s="21"/>
    </row>
    <row r="1725" spans="11:20" ht="12.75">
      <c r="K1725" s="17"/>
      <c r="L1725" s="18"/>
      <c r="M1725" s="19"/>
      <c r="N1725" s="20"/>
      <c r="R1725" s="22"/>
      <c r="S1725" s="23"/>
      <c r="T1725" s="21"/>
    </row>
    <row r="1726" spans="11:20" ht="12.75">
      <c r="K1726" s="17"/>
      <c r="L1726" s="18"/>
      <c r="M1726" s="19"/>
      <c r="N1726" s="20"/>
      <c r="R1726" s="22"/>
      <c r="S1726" s="23"/>
      <c r="T1726" s="21"/>
    </row>
    <row r="1727" spans="11:20" ht="12.75">
      <c r="K1727" s="17"/>
      <c r="L1727" s="18"/>
      <c r="M1727" s="19"/>
      <c r="N1727" s="20"/>
      <c r="R1727" s="22"/>
      <c r="S1727" s="23"/>
      <c r="T1727" s="21"/>
    </row>
    <row r="1728" spans="11:20" ht="12.75">
      <c r="K1728" s="17"/>
      <c r="L1728" s="18"/>
      <c r="M1728" s="19"/>
      <c r="N1728" s="20"/>
      <c r="R1728" s="22"/>
      <c r="S1728" s="23"/>
      <c r="T1728" s="21"/>
    </row>
    <row r="1729" spans="11:20" ht="12.75">
      <c r="K1729" s="17"/>
      <c r="L1729" s="18"/>
      <c r="M1729" s="19"/>
      <c r="N1729" s="20"/>
      <c r="R1729" s="22"/>
      <c r="S1729" s="23"/>
      <c r="T1729" s="21"/>
    </row>
    <row r="1730" spans="11:20" ht="12.75">
      <c r="K1730" s="17"/>
      <c r="L1730" s="18"/>
      <c r="M1730" s="19"/>
      <c r="N1730" s="20"/>
      <c r="R1730" s="22"/>
      <c r="S1730" s="23"/>
      <c r="T1730" s="21"/>
    </row>
    <row r="1731" spans="11:20" ht="12.75">
      <c r="K1731" s="17"/>
      <c r="L1731" s="18"/>
      <c r="M1731" s="19"/>
      <c r="N1731" s="20"/>
      <c r="R1731" s="22"/>
      <c r="S1731" s="23"/>
      <c r="T1731" s="21"/>
    </row>
    <row r="1732" spans="11:20" ht="12.75">
      <c r="K1732" s="17"/>
      <c r="L1732" s="18"/>
      <c r="M1732" s="19"/>
      <c r="N1732" s="20"/>
      <c r="R1732" s="22"/>
      <c r="S1732" s="23"/>
      <c r="T1732" s="21"/>
    </row>
    <row r="1733" spans="11:20" ht="12.75">
      <c r="K1733" s="17"/>
      <c r="L1733" s="18"/>
      <c r="M1733" s="19"/>
      <c r="N1733" s="20"/>
      <c r="R1733" s="22"/>
      <c r="S1733" s="23"/>
      <c r="T1733" s="21"/>
    </row>
    <row r="1734" spans="11:20" ht="12.75">
      <c r="K1734" s="17"/>
      <c r="L1734" s="18"/>
      <c r="M1734" s="19"/>
      <c r="N1734" s="20"/>
      <c r="R1734" s="22"/>
      <c r="S1734" s="23"/>
      <c r="T1734" s="21"/>
    </row>
    <row r="1735" spans="11:20" ht="12.75">
      <c r="K1735" s="17"/>
      <c r="L1735" s="18"/>
      <c r="M1735" s="19"/>
      <c r="N1735" s="20"/>
      <c r="R1735" s="22"/>
      <c r="S1735" s="23"/>
      <c r="T1735" s="21"/>
    </row>
    <row r="1736" spans="11:20" ht="12.75">
      <c r="K1736" s="17"/>
      <c r="L1736" s="18"/>
      <c r="M1736" s="19"/>
      <c r="N1736" s="20"/>
      <c r="R1736" s="22"/>
      <c r="S1736" s="23"/>
      <c r="T1736" s="21"/>
    </row>
    <row r="1737" spans="11:20" ht="12.75">
      <c r="K1737" s="17"/>
      <c r="L1737" s="18"/>
      <c r="M1737" s="19"/>
      <c r="N1737" s="20"/>
      <c r="R1737" s="22"/>
      <c r="S1737" s="23"/>
      <c r="T1737" s="21"/>
    </row>
    <row r="1738" spans="11:20" ht="12.75">
      <c r="K1738" s="17"/>
      <c r="L1738" s="18"/>
      <c r="M1738" s="19"/>
      <c r="N1738" s="20"/>
      <c r="R1738" s="22"/>
      <c r="S1738" s="23"/>
      <c r="T1738" s="21"/>
    </row>
    <row r="1739" spans="11:20" ht="12.75">
      <c r="K1739" s="17"/>
      <c r="L1739" s="18"/>
      <c r="M1739" s="19"/>
      <c r="N1739" s="20"/>
      <c r="R1739" s="22"/>
      <c r="S1739" s="23"/>
      <c r="T1739" s="21"/>
    </row>
    <row r="1740" spans="11:20" ht="12.75">
      <c r="K1740" s="17"/>
      <c r="L1740" s="18"/>
      <c r="M1740" s="19"/>
      <c r="N1740" s="20"/>
      <c r="R1740" s="22"/>
      <c r="S1740" s="23"/>
      <c r="T1740" s="21"/>
    </row>
    <row r="1741" spans="11:20" ht="12.75">
      <c r="K1741" s="17"/>
      <c r="L1741" s="18"/>
      <c r="M1741" s="19"/>
      <c r="N1741" s="20"/>
      <c r="R1741" s="22"/>
      <c r="S1741" s="23"/>
      <c r="T1741" s="21"/>
    </row>
    <row r="1742" spans="11:20" ht="12.75">
      <c r="K1742" s="17"/>
      <c r="L1742" s="18"/>
      <c r="M1742" s="19"/>
      <c r="N1742" s="20"/>
      <c r="R1742" s="22"/>
      <c r="S1742" s="23"/>
      <c r="T1742" s="21"/>
    </row>
    <row r="1743" spans="11:20" ht="12.75">
      <c r="K1743" s="17"/>
      <c r="L1743" s="18"/>
      <c r="M1743" s="19"/>
      <c r="N1743" s="20"/>
      <c r="R1743" s="22"/>
      <c r="S1743" s="23"/>
      <c r="T1743" s="21"/>
    </row>
    <row r="1744" spans="11:20" ht="12.75">
      <c r="K1744" s="17"/>
      <c r="L1744" s="18"/>
      <c r="M1744" s="19"/>
      <c r="N1744" s="20"/>
      <c r="R1744" s="22"/>
      <c r="S1744" s="23"/>
      <c r="T1744" s="21"/>
    </row>
    <row r="1745" spans="11:20" ht="12.75">
      <c r="K1745" s="17"/>
      <c r="L1745" s="18"/>
      <c r="M1745" s="19"/>
      <c r="N1745" s="20"/>
      <c r="R1745" s="22"/>
      <c r="S1745" s="23"/>
      <c r="T1745" s="21"/>
    </row>
    <row r="1746" spans="11:20" ht="12.75">
      <c r="K1746" s="17"/>
      <c r="L1746" s="18"/>
      <c r="M1746" s="19"/>
      <c r="N1746" s="20"/>
      <c r="R1746" s="22"/>
      <c r="S1746" s="23"/>
      <c r="T1746" s="21"/>
    </row>
    <row r="1747" spans="11:20" ht="12.75">
      <c r="K1747" s="17"/>
      <c r="L1747" s="18"/>
      <c r="M1747" s="19"/>
      <c r="N1747" s="20"/>
      <c r="R1747" s="22"/>
      <c r="S1747" s="23"/>
      <c r="T1747" s="21"/>
    </row>
    <row r="1748" spans="11:20" ht="12.75">
      <c r="K1748" s="17"/>
      <c r="L1748" s="18"/>
      <c r="M1748" s="19"/>
      <c r="N1748" s="20"/>
      <c r="R1748" s="22"/>
      <c r="S1748" s="23"/>
      <c r="T1748" s="21"/>
    </row>
    <row r="1749" spans="11:20" ht="12.75">
      <c r="K1749" s="17"/>
      <c r="L1749" s="18"/>
      <c r="M1749" s="19"/>
      <c r="N1749" s="20"/>
      <c r="R1749" s="22"/>
      <c r="S1749" s="23"/>
      <c r="T1749" s="21"/>
    </row>
    <row r="1750" spans="11:20" ht="12.75">
      <c r="K1750" s="17"/>
      <c r="L1750" s="18"/>
      <c r="M1750" s="19"/>
      <c r="N1750" s="20"/>
      <c r="R1750" s="22"/>
      <c r="S1750" s="23"/>
      <c r="T1750" s="21"/>
    </row>
    <row r="1751" spans="11:20" ht="12.75">
      <c r="K1751" s="17"/>
      <c r="L1751" s="18"/>
      <c r="M1751" s="19"/>
      <c r="N1751" s="20"/>
      <c r="R1751" s="22"/>
      <c r="S1751" s="23"/>
      <c r="T1751" s="21"/>
    </row>
    <row r="1752" spans="11:20" ht="12.75">
      <c r="K1752" s="17"/>
      <c r="L1752" s="18"/>
      <c r="M1752" s="19"/>
      <c r="N1752" s="20"/>
      <c r="R1752" s="22"/>
      <c r="S1752" s="23"/>
      <c r="T1752" s="21"/>
    </row>
    <row r="1753" spans="11:20" ht="12.75">
      <c r="K1753" s="17"/>
      <c r="L1753" s="18"/>
      <c r="M1753" s="19"/>
      <c r="N1753" s="20"/>
      <c r="R1753" s="22"/>
      <c r="S1753" s="23"/>
      <c r="T1753" s="21"/>
    </row>
    <row r="1754" spans="11:20" ht="12.75">
      <c r="K1754" s="17"/>
      <c r="L1754" s="18"/>
      <c r="M1754" s="19"/>
      <c r="N1754" s="20"/>
      <c r="R1754" s="22"/>
      <c r="S1754" s="23"/>
      <c r="T1754" s="21"/>
    </row>
    <row r="1755" spans="11:20" ht="12.75">
      <c r="K1755" s="17"/>
      <c r="L1755" s="18"/>
      <c r="M1755" s="19"/>
      <c r="N1755" s="20"/>
      <c r="R1755" s="22"/>
      <c r="S1755" s="23"/>
      <c r="T1755" s="21"/>
    </row>
    <row r="1756" spans="11:20" ht="12.75">
      <c r="K1756" s="17"/>
      <c r="L1756" s="18"/>
      <c r="M1756" s="19"/>
      <c r="N1756" s="20"/>
      <c r="R1756" s="22"/>
      <c r="S1756" s="23"/>
      <c r="T1756" s="21"/>
    </row>
    <row r="1757" spans="11:20" ht="12.75">
      <c r="K1757" s="17"/>
      <c r="L1757" s="18"/>
      <c r="M1757" s="19"/>
      <c r="N1757" s="20"/>
      <c r="R1757" s="22"/>
      <c r="S1757" s="23"/>
      <c r="T1757" s="21"/>
    </row>
    <row r="1758" spans="11:20" ht="12.75">
      <c r="K1758" s="17"/>
      <c r="L1758" s="18"/>
      <c r="M1758" s="19"/>
      <c r="N1758" s="20"/>
      <c r="R1758" s="22"/>
      <c r="S1758" s="23"/>
      <c r="T1758" s="21"/>
    </row>
    <row r="1759" spans="11:20" ht="12.75">
      <c r="K1759" s="17"/>
      <c r="L1759" s="18"/>
      <c r="M1759" s="19"/>
      <c r="N1759" s="20"/>
      <c r="R1759" s="22"/>
      <c r="S1759" s="23"/>
      <c r="T1759" s="21"/>
    </row>
    <row r="1760" spans="11:20" ht="12.75">
      <c r="K1760" s="17"/>
      <c r="L1760" s="18"/>
      <c r="M1760" s="19"/>
      <c r="N1760" s="20"/>
      <c r="R1760" s="22"/>
      <c r="S1760" s="23"/>
      <c r="T1760" s="21"/>
    </row>
    <row r="1761" spans="11:20" ht="12.75">
      <c r="K1761" s="17"/>
      <c r="L1761" s="18"/>
      <c r="M1761" s="19"/>
      <c r="N1761" s="20"/>
      <c r="R1761" s="22"/>
      <c r="S1761" s="23"/>
      <c r="T1761" s="21"/>
    </row>
    <row r="1762" spans="11:20" ht="12.75">
      <c r="K1762" s="17"/>
      <c r="L1762" s="18"/>
      <c r="M1762" s="19"/>
      <c r="N1762" s="20"/>
      <c r="R1762" s="22"/>
      <c r="S1762" s="23"/>
      <c r="T1762" s="21"/>
    </row>
    <row r="1763" spans="11:20" ht="12.75">
      <c r="K1763" s="17"/>
      <c r="L1763" s="18"/>
      <c r="M1763" s="19"/>
      <c r="N1763" s="20"/>
      <c r="R1763" s="22"/>
      <c r="S1763" s="23"/>
      <c r="T1763" s="21"/>
    </row>
    <row r="1764" spans="11:20" ht="12.75">
      <c r="K1764" s="17"/>
      <c r="L1764" s="18"/>
      <c r="M1764" s="19"/>
      <c r="N1764" s="20"/>
      <c r="R1764" s="22"/>
      <c r="S1764" s="23"/>
      <c r="T1764" s="21"/>
    </row>
    <row r="1765" spans="11:20" ht="12.75">
      <c r="K1765" s="17"/>
      <c r="L1765" s="18"/>
      <c r="M1765" s="19"/>
      <c r="N1765" s="20"/>
      <c r="R1765" s="22"/>
      <c r="S1765" s="23"/>
      <c r="T1765" s="21"/>
    </row>
    <row r="1766" spans="11:20" ht="12.75">
      <c r="K1766" s="17"/>
      <c r="L1766" s="18"/>
      <c r="M1766" s="19"/>
      <c r="N1766" s="20"/>
      <c r="R1766" s="22"/>
      <c r="S1766" s="23"/>
      <c r="T1766" s="21"/>
    </row>
    <row r="1767" spans="11:20" ht="12.75">
      <c r="K1767" s="17"/>
      <c r="L1767" s="18"/>
      <c r="M1767" s="19"/>
      <c r="N1767" s="20"/>
      <c r="R1767" s="22"/>
      <c r="S1767" s="23"/>
      <c r="T1767" s="21"/>
    </row>
    <row r="1768" spans="11:20" ht="12.75">
      <c r="K1768" s="17"/>
      <c r="L1768" s="18"/>
      <c r="M1768" s="19"/>
      <c r="N1768" s="20"/>
      <c r="R1768" s="22"/>
      <c r="S1768" s="23"/>
      <c r="T1768" s="21"/>
    </row>
    <row r="1769" spans="11:20" ht="12.75">
      <c r="K1769" s="17"/>
      <c r="L1769" s="18"/>
      <c r="M1769" s="19"/>
      <c r="N1769" s="20"/>
      <c r="R1769" s="22"/>
      <c r="S1769" s="23"/>
      <c r="T1769" s="21"/>
    </row>
    <row r="1770" spans="11:20" ht="12.75">
      <c r="K1770" s="17"/>
      <c r="L1770" s="18"/>
      <c r="M1770" s="19"/>
      <c r="N1770" s="20"/>
      <c r="R1770" s="22"/>
      <c r="S1770" s="23"/>
      <c r="T1770" s="21"/>
    </row>
    <row r="1771" spans="11:20" ht="12.75">
      <c r="K1771" s="17"/>
      <c r="L1771" s="18"/>
      <c r="M1771" s="19"/>
      <c r="N1771" s="20"/>
      <c r="R1771" s="22"/>
      <c r="S1771" s="23"/>
      <c r="T1771" s="21"/>
    </row>
    <row r="1772" spans="11:20" ht="12.75">
      <c r="K1772" s="17"/>
      <c r="L1772" s="18"/>
      <c r="M1772" s="19"/>
      <c r="N1772" s="20"/>
      <c r="R1772" s="22"/>
      <c r="S1772" s="23"/>
      <c r="T1772" s="21"/>
    </row>
    <row r="1773" spans="11:20" ht="12.75">
      <c r="K1773" s="17"/>
      <c r="L1773" s="18"/>
      <c r="M1773" s="19"/>
      <c r="N1773" s="20"/>
      <c r="R1773" s="22"/>
      <c r="S1773" s="23"/>
      <c r="T1773" s="21"/>
    </row>
    <row r="1774" spans="11:20" ht="12.75">
      <c r="K1774" s="17"/>
      <c r="L1774" s="18"/>
      <c r="M1774" s="19"/>
      <c r="N1774" s="20"/>
      <c r="R1774" s="22"/>
      <c r="S1774" s="23"/>
      <c r="T1774" s="21"/>
    </row>
    <row r="1775" spans="11:20" ht="12.75">
      <c r="K1775" s="17"/>
      <c r="L1775" s="18"/>
      <c r="M1775" s="19"/>
      <c r="N1775" s="20"/>
      <c r="R1775" s="22"/>
      <c r="S1775" s="23"/>
      <c r="T1775" s="21"/>
    </row>
    <row r="1776" spans="11:20" ht="12.75">
      <c r="K1776" s="17"/>
      <c r="L1776" s="18"/>
      <c r="M1776" s="19"/>
      <c r="N1776" s="20"/>
      <c r="R1776" s="22"/>
      <c r="S1776" s="23"/>
      <c r="T1776" s="21"/>
    </row>
    <row r="1777" spans="11:20" ht="12.75">
      <c r="K1777" s="17"/>
      <c r="L1777" s="18"/>
      <c r="M1777" s="19"/>
      <c r="N1777" s="20"/>
      <c r="R1777" s="22"/>
      <c r="S1777" s="23"/>
      <c r="T1777" s="21"/>
    </row>
    <row r="1778" spans="11:20" ht="12.75">
      <c r="K1778" s="17"/>
      <c r="L1778" s="18"/>
      <c r="M1778" s="19"/>
      <c r="N1778" s="20"/>
      <c r="R1778" s="22"/>
      <c r="S1778" s="23"/>
      <c r="T1778" s="21"/>
    </row>
    <row r="1779" spans="11:20" ht="12.75">
      <c r="K1779" s="17"/>
      <c r="L1779" s="18"/>
      <c r="M1779" s="19"/>
      <c r="N1779" s="20"/>
      <c r="R1779" s="22"/>
      <c r="S1779" s="23"/>
      <c r="T1779" s="21"/>
    </row>
    <row r="1780" spans="11:20" ht="12.75">
      <c r="K1780" s="17"/>
      <c r="L1780" s="18"/>
      <c r="M1780" s="19"/>
      <c r="N1780" s="20"/>
      <c r="R1780" s="22"/>
      <c r="S1780" s="23"/>
      <c r="T1780" s="21"/>
    </row>
    <row r="1781" spans="11:20" ht="12.75">
      <c r="K1781" s="17"/>
      <c r="L1781" s="18"/>
      <c r="M1781" s="19"/>
      <c r="N1781" s="20"/>
      <c r="R1781" s="22"/>
      <c r="S1781" s="23"/>
      <c r="T1781" s="21"/>
    </row>
    <row r="1782" spans="11:20" ht="12.75">
      <c r="K1782" s="17"/>
      <c r="L1782" s="18"/>
      <c r="M1782" s="19"/>
      <c r="N1782" s="20"/>
      <c r="R1782" s="22"/>
      <c r="S1782" s="23"/>
      <c r="T1782" s="21"/>
    </row>
    <row r="1783" spans="11:20" ht="12.75">
      <c r="K1783" s="17"/>
      <c r="L1783" s="18"/>
      <c r="M1783" s="19"/>
      <c r="N1783" s="20"/>
      <c r="R1783" s="22"/>
      <c r="S1783" s="23"/>
      <c r="T1783" s="21"/>
    </row>
    <row r="1784" spans="11:20" ht="12.75">
      <c r="K1784" s="17"/>
      <c r="L1784" s="18"/>
      <c r="M1784" s="19"/>
      <c r="N1784" s="20"/>
      <c r="R1784" s="22"/>
      <c r="S1784" s="23"/>
      <c r="T1784" s="21"/>
    </row>
    <row r="1785" spans="11:20" ht="12.75">
      <c r="K1785" s="17"/>
      <c r="L1785" s="18"/>
      <c r="M1785" s="19"/>
      <c r="N1785" s="20"/>
      <c r="R1785" s="22"/>
      <c r="S1785" s="23"/>
      <c r="T1785" s="21"/>
    </row>
    <row r="1786" spans="11:20" ht="12.75">
      <c r="K1786" s="17"/>
      <c r="L1786" s="18"/>
      <c r="M1786" s="19"/>
      <c r="N1786" s="20"/>
      <c r="R1786" s="22"/>
      <c r="S1786" s="23"/>
      <c r="T1786" s="21"/>
    </row>
    <row r="1787" spans="11:20" ht="12.75">
      <c r="K1787" s="17"/>
      <c r="L1787" s="18"/>
      <c r="M1787" s="19"/>
      <c r="N1787" s="20"/>
      <c r="R1787" s="22"/>
      <c r="S1787" s="23"/>
      <c r="T1787" s="21"/>
    </row>
    <row r="1788" spans="11:20" ht="12.75">
      <c r="K1788" s="17"/>
      <c r="L1788" s="18"/>
      <c r="M1788" s="19"/>
      <c r="N1788" s="20"/>
      <c r="R1788" s="22"/>
      <c r="S1788" s="23"/>
      <c r="T1788" s="21"/>
    </row>
    <row r="1789" spans="11:20" ht="12.75">
      <c r="K1789" s="17"/>
      <c r="L1789" s="18"/>
      <c r="M1789" s="19"/>
      <c r="N1789" s="20"/>
      <c r="R1789" s="22"/>
      <c r="S1789" s="23"/>
      <c r="T1789" s="21"/>
    </row>
    <row r="1790" spans="11:20" ht="12.75">
      <c r="K1790" s="17"/>
      <c r="L1790" s="18"/>
      <c r="M1790" s="19"/>
      <c r="N1790" s="20"/>
      <c r="R1790" s="22"/>
      <c r="S1790" s="23"/>
      <c r="T1790" s="21"/>
    </row>
    <row r="1791" spans="11:20" ht="12.75">
      <c r="K1791" s="17"/>
      <c r="L1791" s="18"/>
      <c r="M1791" s="19"/>
      <c r="N1791" s="20"/>
      <c r="R1791" s="22"/>
      <c r="S1791" s="23"/>
      <c r="T1791" s="21"/>
    </row>
    <row r="1792" spans="11:20" ht="12.75">
      <c r="K1792" s="17"/>
      <c r="L1792" s="18"/>
      <c r="M1792" s="19"/>
      <c r="N1792" s="20"/>
      <c r="R1792" s="22"/>
      <c r="S1792" s="23"/>
      <c r="T1792" s="21"/>
    </row>
    <row r="1793" spans="11:20" ht="12.75">
      <c r="K1793" s="17"/>
      <c r="L1793" s="18"/>
      <c r="M1793" s="19"/>
      <c r="N1793" s="20"/>
      <c r="R1793" s="22"/>
      <c r="S1793" s="23"/>
      <c r="T1793" s="21"/>
    </row>
    <row r="1794" spans="11:20" ht="12.75">
      <c r="K1794" s="17"/>
      <c r="L1794" s="18"/>
      <c r="M1794" s="19"/>
      <c r="N1794" s="20"/>
      <c r="R1794" s="22"/>
      <c r="S1794" s="23"/>
      <c r="T1794" s="21"/>
    </row>
    <row r="1795" spans="11:20" ht="12.75">
      <c r="K1795" s="17"/>
      <c r="L1795" s="18"/>
      <c r="M1795" s="19"/>
      <c r="N1795" s="20"/>
      <c r="R1795" s="22"/>
      <c r="S1795" s="23"/>
      <c r="T1795" s="21"/>
    </row>
    <row r="1796" spans="11:20" ht="12.75">
      <c r="K1796" s="17"/>
      <c r="L1796" s="18"/>
      <c r="M1796" s="19"/>
      <c r="N1796" s="20"/>
      <c r="R1796" s="22"/>
      <c r="S1796" s="23"/>
      <c r="T1796" s="21"/>
    </row>
    <row r="1797" spans="11:20" ht="12.75">
      <c r="K1797" s="17"/>
      <c r="L1797" s="18"/>
      <c r="M1797" s="19"/>
      <c r="N1797" s="20"/>
      <c r="R1797" s="22"/>
      <c r="S1797" s="23"/>
      <c r="T1797" s="21"/>
    </row>
    <row r="1798" spans="11:20" ht="12.75">
      <c r="K1798" s="17"/>
      <c r="L1798" s="18"/>
      <c r="M1798" s="19"/>
      <c r="N1798" s="20"/>
      <c r="R1798" s="22"/>
      <c r="S1798" s="23"/>
      <c r="T1798" s="21"/>
    </row>
    <row r="1799" spans="11:20" ht="12.75">
      <c r="K1799" s="17"/>
      <c r="L1799" s="18"/>
      <c r="M1799" s="19"/>
      <c r="N1799" s="20"/>
      <c r="R1799" s="22"/>
      <c r="S1799" s="23"/>
      <c r="T1799" s="21"/>
    </row>
    <row r="1800" spans="11:20" ht="12.75">
      <c r="K1800" s="17"/>
      <c r="L1800" s="18"/>
      <c r="M1800" s="19"/>
      <c r="N1800" s="20"/>
      <c r="R1800" s="22"/>
      <c r="S1800" s="23"/>
      <c r="T1800" s="21"/>
    </row>
    <row r="1801" spans="11:20" ht="12.75">
      <c r="K1801" s="17"/>
      <c r="L1801" s="18"/>
      <c r="M1801" s="19"/>
      <c r="N1801" s="20"/>
      <c r="R1801" s="22"/>
      <c r="S1801" s="23"/>
      <c r="T1801" s="21"/>
    </row>
    <row r="1802" spans="11:20" ht="12.75">
      <c r="K1802" s="17"/>
      <c r="L1802" s="18"/>
      <c r="M1802" s="19"/>
      <c r="N1802" s="20"/>
      <c r="R1802" s="22"/>
      <c r="S1802" s="23"/>
      <c r="T1802" s="21"/>
    </row>
    <row r="1803" spans="11:20" ht="12.75">
      <c r="K1803" s="17"/>
      <c r="L1803" s="18"/>
      <c r="M1803" s="19"/>
      <c r="N1803" s="20"/>
      <c r="R1803" s="22"/>
      <c r="S1803" s="23"/>
      <c r="T1803" s="21"/>
    </row>
    <row r="1804" spans="11:20" ht="12.75">
      <c r="K1804" s="17"/>
      <c r="L1804" s="18"/>
      <c r="M1804" s="19"/>
      <c r="N1804" s="20"/>
      <c r="R1804" s="22"/>
      <c r="S1804" s="23"/>
      <c r="T1804" s="21"/>
    </row>
    <row r="1805" spans="11:20" ht="12.75">
      <c r="K1805" s="17"/>
      <c r="L1805" s="18"/>
      <c r="M1805" s="19"/>
      <c r="N1805" s="20"/>
      <c r="R1805" s="22"/>
      <c r="S1805" s="23"/>
      <c r="T1805" s="21"/>
    </row>
    <row r="1806" spans="11:20" ht="12.75">
      <c r="K1806" s="17"/>
      <c r="L1806" s="18"/>
      <c r="M1806" s="19"/>
      <c r="N1806" s="20"/>
      <c r="R1806" s="22"/>
      <c r="S1806" s="23"/>
      <c r="T1806" s="21"/>
    </row>
    <row r="1807" spans="11:20" ht="12.75">
      <c r="K1807" s="17"/>
      <c r="L1807" s="18"/>
      <c r="M1807" s="19"/>
      <c r="N1807" s="20"/>
      <c r="R1807" s="22"/>
      <c r="S1807" s="23"/>
      <c r="T1807" s="21"/>
    </row>
    <row r="1808" spans="11:20" ht="12.75">
      <c r="K1808" s="17"/>
      <c r="L1808" s="18"/>
      <c r="M1808" s="19"/>
      <c r="N1808" s="20"/>
      <c r="R1808" s="22"/>
      <c r="S1808" s="23"/>
      <c r="T1808" s="21"/>
    </row>
    <row r="1809" spans="11:20" ht="12.75">
      <c r="K1809" s="17"/>
      <c r="L1809" s="18"/>
      <c r="M1809" s="19"/>
      <c r="N1809" s="20"/>
      <c r="R1809" s="22"/>
      <c r="S1809" s="23"/>
      <c r="T1809" s="21"/>
    </row>
    <row r="1810" spans="11:20" ht="12.75">
      <c r="K1810" s="17"/>
      <c r="L1810" s="18"/>
      <c r="M1810" s="19"/>
      <c r="N1810" s="20"/>
      <c r="R1810" s="22"/>
      <c r="S1810" s="23"/>
      <c r="T1810" s="21"/>
    </row>
    <row r="1811" spans="11:20" ht="12.75">
      <c r="K1811" s="17"/>
      <c r="L1811" s="18"/>
      <c r="M1811" s="19"/>
      <c r="N1811" s="20"/>
      <c r="R1811" s="22"/>
      <c r="S1811" s="23"/>
      <c r="T1811" s="21"/>
    </row>
    <row r="1812" spans="11:20" ht="12.75">
      <c r="K1812" s="17"/>
      <c r="L1812" s="18"/>
      <c r="M1812" s="19"/>
      <c r="N1812" s="20"/>
      <c r="R1812" s="22"/>
      <c r="S1812" s="23"/>
      <c r="T1812" s="21"/>
    </row>
    <row r="1813" spans="11:20" ht="12.75">
      <c r="K1813" s="17"/>
      <c r="L1813" s="18"/>
      <c r="M1813" s="19"/>
      <c r="N1813" s="20"/>
      <c r="R1813" s="22"/>
      <c r="S1813" s="23"/>
      <c r="T1813" s="21"/>
    </row>
    <row r="1814" spans="11:20" ht="12.75">
      <c r="K1814" s="17"/>
      <c r="L1814" s="18"/>
      <c r="M1814" s="19"/>
      <c r="N1814" s="20"/>
      <c r="R1814" s="22"/>
      <c r="S1814" s="23"/>
      <c r="T1814" s="21"/>
    </row>
    <row r="1815" spans="11:20" ht="12.75">
      <c r="K1815" s="17"/>
      <c r="L1815" s="18"/>
      <c r="M1815" s="19"/>
      <c r="N1815" s="20"/>
      <c r="R1815" s="22"/>
      <c r="S1815" s="23"/>
      <c r="T1815" s="21"/>
    </row>
    <row r="1816" spans="11:20" ht="12.75">
      <c r="K1816" s="17"/>
      <c r="L1816" s="18"/>
      <c r="M1816" s="19"/>
      <c r="N1816" s="20"/>
      <c r="R1816" s="22"/>
      <c r="S1816" s="23"/>
      <c r="T1816" s="21"/>
    </row>
    <row r="1817" spans="11:20" ht="12.75">
      <c r="K1817" s="17"/>
      <c r="L1817" s="18"/>
      <c r="M1817" s="19"/>
      <c r="N1817" s="20"/>
      <c r="R1817" s="22"/>
      <c r="S1817" s="23"/>
      <c r="T1817" s="21"/>
    </row>
    <row r="1818" spans="11:20" ht="12.75">
      <c r="K1818" s="17"/>
      <c r="L1818" s="18"/>
      <c r="M1818" s="19"/>
      <c r="N1818" s="20"/>
      <c r="R1818" s="22"/>
      <c r="S1818" s="23"/>
      <c r="T1818" s="21"/>
    </row>
    <row r="1819" spans="11:20" ht="12.75">
      <c r="K1819" s="17"/>
      <c r="L1819" s="18"/>
      <c r="M1819" s="19"/>
      <c r="N1819" s="20"/>
      <c r="R1819" s="22"/>
      <c r="S1819" s="23"/>
      <c r="T1819" s="21"/>
    </row>
    <row r="1820" spans="11:20" ht="12.75">
      <c r="K1820" s="17"/>
      <c r="L1820" s="18"/>
      <c r="M1820" s="19"/>
      <c r="N1820" s="20"/>
      <c r="R1820" s="22"/>
      <c r="S1820" s="23"/>
      <c r="T1820" s="21"/>
    </row>
    <row r="1821" spans="11:20" ht="12.75">
      <c r="K1821" s="17"/>
      <c r="L1821" s="18"/>
      <c r="M1821" s="19"/>
      <c r="N1821" s="20"/>
      <c r="R1821" s="22"/>
      <c r="S1821" s="23"/>
      <c r="T1821" s="21"/>
    </row>
    <row r="1822" spans="11:20" ht="12.75">
      <c r="K1822" s="17"/>
      <c r="L1822" s="18"/>
      <c r="M1822" s="19"/>
      <c r="N1822" s="20"/>
      <c r="R1822" s="22"/>
      <c r="S1822" s="23"/>
      <c r="T1822" s="21"/>
    </row>
    <row r="1823" spans="11:20" ht="12.75">
      <c r="K1823" s="17"/>
      <c r="L1823" s="18"/>
      <c r="M1823" s="19"/>
      <c r="N1823" s="20"/>
      <c r="R1823" s="22"/>
      <c r="S1823" s="23"/>
      <c r="T1823" s="21"/>
    </row>
    <row r="1824" spans="11:20" ht="12.75">
      <c r="K1824" s="17"/>
      <c r="L1824" s="18"/>
      <c r="M1824" s="19"/>
      <c r="N1824" s="20"/>
      <c r="R1824" s="22"/>
      <c r="S1824" s="23"/>
      <c r="T1824" s="21"/>
    </row>
    <row r="1825" spans="11:20" ht="12.75">
      <c r="K1825" s="17"/>
      <c r="L1825" s="18"/>
      <c r="M1825" s="19"/>
      <c r="N1825" s="20"/>
      <c r="R1825" s="22"/>
      <c r="S1825" s="23"/>
      <c r="T1825" s="21"/>
    </row>
    <row r="1826" spans="11:20" ht="12.75">
      <c r="K1826" s="17"/>
      <c r="L1826" s="18"/>
      <c r="M1826" s="19"/>
      <c r="N1826" s="20"/>
      <c r="R1826" s="22"/>
      <c r="S1826" s="23"/>
      <c r="T1826" s="21"/>
    </row>
    <row r="1827" spans="11:20" ht="12.75">
      <c r="K1827" s="17"/>
      <c r="L1827" s="18"/>
      <c r="M1827" s="19"/>
      <c r="N1827" s="20"/>
      <c r="R1827" s="22"/>
      <c r="S1827" s="23"/>
      <c r="T1827" s="21"/>
    </row>
    <row r="1828" spans="11:20" ht="12.75">
      <c r="K1828" s="17"/>
      <c r="L1828" s="18"/>
      <c r="M1828" s="19"/>
      <c r="N1828" s="20"/>
      <c r="R1828" s="22"/>
      <c r="S1828" s="23"/>
      <c r="T1828" s="21"/>
    </row>
    <row r="1829" spans="11:20" ht="12.75">
      <c r="K1829" s="17"/>
      <c r="L1829" s="18"/>
      <c r="M1829" s="19"/>
      <c r="N1829" s="20"/>
      <c r="R1829" s="22"/>
      <c r="S1829" s="23"/>
      <c r="T1829" s="21"/>
    </row>
    <row r="1830" spans="11:20" ht="12.75">
      <c r="K1830" s="17"/>
      <c r="L1830" s="18"/>
      <c r="M1830" s="19"/>
      <c r="N1830" s="20"/>
      <c r="R1830" s="22"/>
      <c r="S1830" s="23"/>
      <c r="T1830" s="21"/>
    </row>
    <row r="1831" spans="11:20" ht="12.75">
      <c r="K1831" s="17"/>
      <c r="L1831" s="18"/>
      <c r="M1831" s="19"/>
      <c r="N1831" s="20"/>
      <c r="R1831" s="22"/>
      <c r="S1831" s="23"/>
      <c r="T1831" s="21"/>
    </row>
    <row r="1832" spans="11:20" ht="12.75">
      <c r="K1832" s="17"/>
      <c r="L1832" s="18"/>
      <c r="M1832" s="19"/>
      <c r="N1832" s="20"/>
      <c r="R1832" s="22"/>
      <c r="S1832" s="23"/>
      <c r="T1832" s="21"/>
    </row>
    <row r="1833" spans="11:20" ht="12.75">
      <c r="K1833" s="17"/>
      <c r="L1833" s="18"/>
      <c r="M1833" s="19"/>
      <c r="N1833" s="20"/>
      <c r="R1833" s="22"/>
      <c r="S1833" s="23"/>
      <c r="T1833" s="21"/>
    </row>
    <row r="1834" spans="11:20" ht="12.75">
      <c r="K1834" s="17"/>
      <c r="L1834" s="18"/>
      <c r="M1834" s="19"/>
      <c r="N1834" s="20"/>
      <c r="R1834" s="22"/>
      <c r="S1834" s="23"/>
      <c r="T1834" s="21"/>
    </row>
    <row r="1835" spans="11:20" ht="12.75">
      <c r="K1835" s="17"/>
      <c r="L1835" s="18"/>
      <c r="M1835" s="19"/>
      <c r="N1835" s="20"/>
      <c r="R1835" s="22"/>
      <c r="S1835" s="23"/>
      <c r="T1835" s="21"/>
    </row>
    <row r="1836" spans="11:20" ht="12.75">
      <c r="K1836" s="17"/>
      <c r="L1836" s="18"/>
      <c r="M1836" s="19"/>
      <c r="N1836" s="20"/>
      <c r="R1836" s="22"/>
      <c r="S1836" s="23"/>
      <c r="T1836" s="21"/>
    </row>
    <row r="1837" spans="11:20" ht="12.75">
      <c r="K1837" s="17"/>
      <c r="L1837" s="18"/>
      <c r="M1837" s="19"/>
      <c r="N1837" s="20"/>
      <c r="R1837" s="22"/>
      <c r="S1837" s="23"/>
      <c r="T1837" s="21"/>
    </row>
    <row r="1838" spans="11:20" ht="12.75">
      <c r="K1838" s="17"/>
      <c r="L1838" s="18"/>
      <c r="M1838" s="19"/>
      <c r="N1838" s="20"/>
      <c r="R1838" s="22"/>
      <c r="S1838" s="23"/>
      <c r="T1838" s="21"/>
    </row>
    <row r="1839" spans="11:20" ht="12.75">
      <c r="K1839" s="17"/>
      <c r="L1839" s="18"/>
      <c r="M1839" s="19"/>
      <c r="N1839" s="20"/>
      <c r="R1839" s="22"/>
      <c r="S1839" s="23"/>
      <c r="T1839" s="21"/>
    </row>
    <row r="1840" spans="11:20" ht="12.75">
      <c r="K1840" s="17"/>
      <c r="L1840" s="18"/>
      <c r="M1840" s="19"/>
      <c r="N1840" s="20"/>
      <c r="R1840" s="22"/>
      <c r="S1840" s="23"/>
      <c r="T1840" s="21"/>
    </row>
    <row r="1841" spans="11:20" ht="12.75">
      <c r="K1841" s="17"/>
      <c r="L1841" s="18"/>
      <c r="M1841" s="19"/>
      <c r="N1841" s="20"/>
      <c r="R1841" s="22"/>
      <c r="S1841" s="23"/>
      <c r="T1841" s="21"/>
    </row>
    <row r="1842" spans="11:20" ht="12.75">
      <c r="K1842" s="17"/>
      <c r="L1842" s="18"/>
      <c r="M1842" s="19"/>
      <c r="N1842" s="20"/>
      <c r="R1842" s="22"/>
      <c r="S1842" s="23"/>
      <c r="T1842" s="21"/>
    </row>
    <row r="1843" spans="11:20" ht="12.75">
      <c r="K1843" s="17"/>
      <c r="L1843" s="18"/>
      <c r="M1843" s="19"/>
      <c r="N1843" s="20"/>
      <c r="R1843" s="22"/>
      <c r="S1843" s="23"/>
      <c r="T1843" s="21"/>
    </row>
    <row r="1844" spans="11:20" ht="12.75">
      <c r="K1844" s="17"/>
      <c r="L1844" s="18"/>
      <c r="M1844" s="19"/>
      <c r="N1844" s="20"/>
      <c r="R1844" s="22"/>
      <c r="S1844" s="23"/>
      <c r="T1844" s="21"/>
    </row>
    <row r="1845" spans="11:20" ht="12.75">
      <c r="K1845" s="17"/>
      <c r="L1845" s="18"/>
      <c r="M1845" s="19"/>
      <c r="N1845" s="20"/>
      <c r="R1845" s="22"/>
      <c r="S1845" s="23"/>
      <c r="T1845" s="21"/>
    </row>
    <row r="1846" spans="11:20" ht="12.75">
      <c r="K1846" s="17"/>
      <c r="L1846" s="18"/>
      <c r="M1846" s="19"/>
      <c r="N1846" s="20"/>
      <c r="R1846" s="22"/>
      <c r="S1846" s="23"/>
      <c r="T1846" s="21"/>
    </row>
    <row r="1847" spans="11:20" ht="12.75">
      <c r="K1847" s="17"/>
      <c r="L1847" s="18"/>
      <c r="M1847" s="19"/>
      <c r="N1847" s="20"/>
      <c r="R1847" s="22"/>
      <c r="S1847" s="23"/>
      <c r="T1847" s="21"/>
    </row>
    <row r="1848" spans="11:20" ht="12.75">
      <c r="K1848" s="17"/>
      <c r="L1848" s="18"/>
      <c r="M1848" s="19"/>
      <c r="N1848" s="20"/>
      <c r="R1848" s="22"/>
      <c r="S1848" s="23"/>
      <c r="T1848" s="21"/>
    </row>
    <row r="1849" spans="11:20" ht="12.75">
      <c r="K1849" s="17"/>
      <c r="L1849" s="18"/>
      <c r="M1849" s="19"/>
      <c r="N1849" s="20"/>
      <c r="R1849" s="22"/>
      <c r="S1849" s="23"/>
      <c r="T1849" s="21"/>
    </row>
    <row r="1850" spans="11:20" ht="12.75">
      <c r="K1850" s="17"/>
      <c r="L1850" s="18"/>
      <c r="M1850" s="19"/>
      <c r="N1850" s="20"/>
      <c r="R1850" s="22"/>
      <c r="S1850" s="23"/>
      <c r="T1850" s="21"/>
    </row>
    <row r="1851" spans="11:20" ht="12.75">
      <c r="K1851" s="17"/>
      <c r="L1851" s="18"/>
      <c r="M1851" s="19"/>
      <c r="N1851" s="20"/>
      <c r="R1851" s="22"/>
      <c r="S1851" s="23"/>
      <c r="T1851" s="21"/>
    </row>
    <row r="1852" spans="11:20" ht="12.75">
      <c r="K1852" s="17"/>
      <c r="L1852" s="18"/>
      <c r="M1852" s="19"/>
      <c r="N1852" s="20"/>
      <c r="R1852" s="22"/>
      <c r="S1852" s="23"/>
      <c r="T1852" s="21"/>
    </row>
    <row r="1853" spans="11:20" ht="12.75">
      <c r="K1853" s="17"/>
      <c r="L1853" s="18"/>
      <c r="M1853" s="19"/>
      <c r="N1853" s="20"/>
      <c r="R1853" s="22"/>
      <c r="S1853" s="23"/>
      <c r="T1853" s="21"/>
    </row>
    <row r="1854" spans="11:20" ht="12.75">
      <c r="K1854" s="17"/>
      <c r="L1854" s="18"/>
      <c r="M1854" s="19"/>
      <c r="N1854" s="20"/>
      <c r="R1854" s="22"/>
      <c r="S1854" s="23"/>
      <c r="T1854" s="21"/>
    </row>
    <row r="1855" spans="11:20" ht="12.75">
      <c r="K1855" s="17"/>
      <c r="L1855" s="18"/>
      <c r="M1855" s="19"/>
      <c r="N1855" s="20"/>
      <c r="R1855" s="22"/>
      <c r="S1855" s="23"/>
      <c r="T1855" s="21"/>
    </row>
    <row r="1856" spans="11:20" ht="12.75">
      <c r="K1856" s="17"/>
      <c r="L1856" s="18"/>
      <c r="M1856" s="19"/>
      <c r="N1856" s="20"/>
      <c r="R1856" s="22"/>
      <c r="S1856" s="23"/>
      <c r="T1856" s="21"/>
    </row>
    <row r="1857" spans="11:20" ht="12.75">
      <c r="K1857" s="17"/>
      <c r="L1857" s="18"/>
      <c r="M1857" s="19"/>
      <c r="N1857" s="20"/>
      <c r="R1857" s="22"/>
      <c r="S1857" s="23"/>
      <c r="T1857" s="21"/>
    </row>
    <row r="1858" spans="11:20" ht="12.75">
      <c r="K1858" s="17"/>
      <c r="L1858" s="18"/>
      <c r="M1858" s="19"/>
      <c r="N1858" s="20"/>
      <c r="R1858" s="22"/>
      <c r="S1858" s="23"/>
      <c r="T1858" s="21"/>
    </row>
    <row r="1859" spans="11:20" ht="12.75">
      <c r="K1859" s="17"/>
      <c r="L1859" s="18"/>
      <c r="M1859" s="19"/>
      <c r="N1859" s="20"/>
      <c r="R1859" s="22"/>
      <c r="S1859" s="23"/>
      <c r="T1859" s="21"/>
    </row>
    <row r="1860" spans="11:20" ht="12.75">
      <c r="K1860" s="17"/>
      <c r="L1860" s="18"/>
      <c r="M1860" s="19"/>
      <c r="N1860" s="20"/>
      <c r="R1860" s="22"/>
      <c r="S1860" s="23"/>
      <c r="T1860" s="21"/>
    </row>
    <row r="1861" spans="11:20" ht="12.75">
      <c r="K1861" s="17"/>
      <c r="L1861" s="18"/>
      <c r="M1861" s="19"/>
      <c r="N1861" s="20"/>
      <c r="R1861" s="22"/>
      <c r="S1861" s="23"/>
      <c r="T1861" s="21"/>
    </row>
    <row r="1862" spans="11:20" ht="12.75">
      <c r="K1862" s="17"/>
      <c r="L1862" s="18"/>
      <c r="M1862" s="19"/>
      <c r="N1862" s="20"/>
      <c r="R1862" s="22"/>
      <c r="S1862" s="23"/>
      <c r="T1862" s="21"/>
    </row>
    <row r="1863" spans="11:20" ht="12.75">
      <c r="K1863" s="17"/>
      <c r="L1863" s="18"/>
      <c r="M1863" s="19"/>
      <c r="N1863" s="20"/>
      <c r="R1863" s="22"/>
      <c r="S1863" s="23"/>
      <c r="T1863" s="21"/>
    </row>
    <row r="1864" spans="11:20" ht="12.75">
      <c r="K1864" s="17"/>
      <c r="L1864" s="18"/>
      <c r="M1864" s="19"/>
      <c r="N1864" s="20"/>
      <c r="R1864" s="22"/>
      <c r="S1864" s="23"/>
      <c r="T1864" s="21"/>
    </row>
    <row r="1865" spans="11:20" ht="12.75">
      <c r="K1865" s="17"/>
      <c r="L1865" s="18"/>
      <c r="M1865" s="19"/>
      <c r="N1865" s="20"/>
      <c r="R1865" s="22"/>
      <c r="S1865" s="23"/>
      <c r="T1865" s="21"/>
    </row>
    <row r="1866" spans="11:20" ht="12.75">
      <c r="K1866" s="17"/>
      <c r="L1866" s="18"/>
      <c r="M1866" s="19"/>
      <c r="N1866" s="20"/>
      <c r="R1866" s="22"/>
      <c r="S1866" s="23"/>
      <c r="T1866" s="21"/>
    </row>
    <row r="1867" spans="11:20" ht="12.75">
      <c r="K1867" s="17"/>
      <c r="L1867" s="18"/>
      <c r="M1867" s="19"/>
      <c r="N1867" s="20"/>
      <c r="R1867" s="22"/>
      <c r="S1867" s="23"/>
      <c r="T1867" s="21"/>
    </row>
    <row r="1868" spans="11:20" ht="12.75">
      <c r="K1868" s="17"/>
      <c r="L1868" s="18"/>
      <c r="M1868" s="19"/>
      <c r="N1868" s="20"/>
      <c r="R1868" s="22"/>
      <c r="S1868" s="23"/>
      <c r="T1868" s="21"/>
    </row>
    <row r="1869" spans="11:20" ht="12.75">
      <c r="K1869" s="17"/>
      <c r="L1869" s="18"/>
      <c r="M1869" s="19"/>
      <c r="N1869" s="20"/>
      <c r="R1869" s="22"/>
      <c r="S1869" s="23"/>
      <c r="T1869" s="21"/>
    </row>
    <row r="1870" spans="11:20" ht="12.75">
      <c r="K1870" s="17"/>
      <c r="L1870" s="18"/>
      <c r="M1870" s="19"/>
      <c r="N1870" s="20"/>
      <c r="R1870" s="22"/>
      <c r="S1870" s="23"/>
      <c r="T1870" s="21"/>
    </row>
    <row r="1871" spans="11:20" ht="12.75">
      <c r="K1871" s="17"/>
      <c r="L1871" s="18"/>
      <c r="M1871" s="19"/>
      <c r="N1871" s="20"/>
      <c r="R1871" s="22"/>
      <c r="S1871" s="23"/>
      <c r="T1871" s="21"/>
    </row>
  </sheetData>
  <mergeCells count="1366">
    <mergeCell ref="L423:N423"/>
    <mergeCell ref="L419:N419"/>
    <mergeCell ref="L420:N420"/>
    <mergeCell ref="L421:N421"/>
    <mergeCell ref="L422:N422"/>
    <mergeCell ref="Q414:Q415"/>
    <mergeCell ref="R414:R415"/>
    <mergeCell ref="B417:N417"/>
    <mergeCell ref="L418:R418"/>
    <mergeCell ref="M414:M415"/>
    <mergeCell ref="N414:N415"/>
    <mergeCell ref="O414:O415"/>
    <mergeCell ref="P414:P415"/>
    <mergeCell ref="R411:R412"/>
    <mergeCell ref="A414:A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N411:N412"/>
    <mergeCell ref="O411:O412"/>
    <mergeCell ref="P411:P412"/>
    <mergeCell ref="Q411:Q412"/>
    <mergeCell ref="J411:J412"/>
    <mergeCell ref="K411:K412"/>
    <mergeCell ref="L411:L412"/>
    <mergeCell ref="M411:M412"/>
    <mergeCell ref="Q408:Q409"/>
    <mergeCell ref="R408:R409"/>
    <mergeCell ref="B410:B412"/>
    <mergeCell ref="C410:C412"/>
    <mergeCell ref="D410:D412"/>
    <mergeCell ref="E411:E412"/>
    <mergeCell ref="F411:F412"/>
    <mergeCell ref="G411:G412"/>
    <mergeCell ref="H411:H412"/>
    <mergeCell ref="I411:I412"/>
    <mergeCell ref="M408:M409"/>
    <mergeCell ref="N408:N409"/>
    <mergeCell ref="O408:O409"/>
    <mergeCell ref="P408:P409"/>
    <mergeCell ref="I408:I409"/>
    <mergeCell ref="J408:J409"/>
    <mergeCell ref="K408:K409"/>
    <mergeCell ref="L408:L409"/>
    <mergeCell ref="E408:E409"/>
    <mergeCell ref="F408:F409"/>
    <mergeCell ref="G408:G409"/>
    <mergeCell ref="H408:H409"/>
    <mergeCell ref="B407:B409"/>
    <mergeCell ref="C407:C409"/>
    <mergeCell ref="D407:D409"/>
    <mergeCell ref="A408:A409"/>
    <mergeCell ref="O404:O405"/>
    <mergeCell ref="P404:P405"/>
    <mergeCell ref="Q404:Q405"/>
    <mergeCell ref="R404:R405"/>
    <mergeCell ref="K404:K405"/>
    <mergeCell ref="L404:L405"/>
    <mergeCell ref="M404:M405"/>
    <mergeCell ref="N404:N405"/>
    <mergeCell ref="P401:P403"/>
    <mergeCell ref="Q401:Q403"/>
    <mergeCell ref="R401:R403"/>
    <mergeCell ref="A404:A405"/>
    <mergeCell ref="E404:E405"/>
    <mergeCell ref="F404:F405"/>
    <mergeCell ref="G404:G405"/>
    <mergeCell ref="H404:H405"/>
    <mergeCell ref="I404:I405"/>
    <mergeCell ref="J404:J405"/>
    <mergeCell ref="L401:L403"/>
    <mergeCell ref="M401:M403"/>
    <mergeCell ref="N401:N403"/>
    <mergeCell ref="O401:O403"/>
    <mergeCell ref="H401:H403"/>
    <mergeCell ref="I401:I403"/>
    <mergeCell ref="J401:J403"/>
    <mergeCell ref="K401:K403"/>
    <mergeCell ref="A401:A403"/>
    <mergeCell ref="E401:E403"/>
    <mergeCell ref="F401:F403"/>
    <mergeCell ref="G401:G403"/>
    <mergeCell ref="O399:O400"/>
    <mergeCell ref="P399:P400"/>
    <mergeCell ref="Q399:Q400"/>
    <mergeCell ref="R399:R400"/>
    <mergeCell ref="K399:K400"/>
    <mergeCell ref="L399:L400"/>
    <mergeCell ref="M399:M400"/>
    <mergeCell ref="N399:N400"/>
    <mergeCell ref="P397:P398"/>
    <mergeCell ref="Q397:Q398"/>
    <mergeCell ref="R397:R398"/>
    <mergeCell ref="A399:A400"/>
    <mergeCell ref="E399:E400"/>
    <mergeCell ref="F399:F400"/>
    <mergeCell ref="G399:G400"/>
    <mergeCell ref="H399:H400"/>
    <mergeCell ref="I399:I400"/>
    <mergeCell ref="J399:J400"/>
    <mergeCell ref="L397:L398"/>
    <mergeCell ref="M397:M398"/>
    <mergeCell ref="N397:N398"/>
    <mergeCell ref="O397:O398"/>
    <mergeCell ref="A397:A398"/>
    <mergeCell ref="E397:E398"/>
    <mergeCell ref="F397:F398"/>
    <mergeCell ref="G397:G398"/>
    <mergeCell ref="P395:P396"/>
    <mergeCell ref="Q395:Q396"/>
    <mergeCell ref="R395:R396"/>
    <mergeCell ref="B396:B398"/>
    <mergeCell ref="C396:C398"/>
    <mergeCell ref="D396:D398"/>
    <mergeCell ref="H397:H398"/>
    <mergeCell ref="I397:I398"/>
    <mergeCell ref="J397:J398"/>
    <mergeCell ref="K397:K398"/>
    <mergeCell ref="L395:L396"/>
    <mergeCell ref="M395:M396"/>
    <mergeCell ref="N395:N396"/>
    <mergeCell ref="O395:O396"/>
    <mergeCell ref="A395:A396"/>
    <mergeCell ref="E395:E396"/>
    <mergeCell ref="F395:F396"/>
    <mergeCell ref="G395:G396"/>
    <mergeCell ref="P392:P393"/>
    <mergeCell ref="Q392:Q393"/>
    <mergeCell ref="R392:R393"/>
    <mergeCell ref="B393:B395"/>
    <mergeCell ref="C393:C395"/>
    <mergeCell ref="D393:D395"/>
    <mergeCell ref="H395:H396"/>
    <mergeCell ref="I395:I396"/>
    <mergeCell ref="J395:J396"/>
    <mergeCell ref="K395:K396"/>
    <mergeCell ref="L392:L393"/>
    <mergeCell ref="M392:M393"/>
    <mergeCell ref="N392:N393"/>
    <mergeCell ref="O392:O393"/>
    <mergeCell ref="A392:A393"/>
    <mergeCell ref="E392:E393"/>
    <mergeCell ref="F392:F393"/>
    <mergeCell ref="G392:G393"/>
    <mergeCell ref="P386:P389"/>
    <mergeCell ref="Q386:Q389"/>
    <mergeCell ref="R386:R389"/>
    <mergeCell ref="B390:B392"/>
    <mergeCell ref="C390:C392"/>
    <mergeCell ref="D390:D392"/>
    <mergeCell ref="H392:H393"/>
    <mergeCell ref="I392:I393"/>
    <mergeCell ref="J392:J393"/>
    <mergeCell ref="K392:K393"/>
    <mergeCell ref="L386:L389"/>
    <mergeCell ref="M386:M389"/>
    <mergeCell ref="N386:N389"/>
    <mergeCell ref="O386:O389"/>
    <mergeCell ref="H386:H389"/>
    <mergeCell ref="I386:I389"/>
    <mergeCell ref="J386:J389"/>
    <mergeCell ref="K386:K389"/>
    <mergeCell ref="A386:A389"/>
    <mergeCell ref="E386:E389"/>
    <mergeCell ref="F386:F389"/>
    <mergeCell ref="G386:G389"/>
    <mergeCell ref="K384:K385"/>
    <mergeCell ref="L384:L385"/>
    <mergeCell ref="M384:M385"/>
    <mergeCell ref="N384:N385"/>
    <mergeCell ref="A384:A385"/>
    <mergeCell ref="E384:E385"/>
    <mergeCell ref="F384:F385"/>
    <mergeCell ref="G384:G385"/>
    <mergeCell ref="J380:J381"/>
    <mergeCell ref="B383:B385"/>
    <mergeCell ref="C383:C385"/>
    <mergeCell ref="D383:D385"/>
    <mergeCell ref="H384:H385"/>
    <mergeCell ref="I384:I385"/>
    <mergeCell ref="J384:J385"/>
    <mergeCell ref="B380:B382"/>
    <mergeCell ref="C380:C382"/>
    <mergeCell ref="D380:D382"/>
    <mergeCell ref="H380:H381"/>
    <mergeCell ref="P375:P376"/>
    <mergeCell ref="Q375:Q376"/>
    <mergeCell ref="R375:R376"/>
    <mergeCell ref="B376:B378"/>
    <mergeCell ref="C376:C378"/>
    <mergeCell ref="D376:D378"/>
    <mergeCell ref="L375:L378"/>
    <mergeCell ref="M375:M379"/>
    <mergeCell ref="N375:N379"/>
    <mergeCell ref="O375:O376"/>
    <mergeCell ref="Q373:Q374"/>
    <mergeCell ref="R373:R374"/>
    <mergeCell ref="A375:A379"/>
    <mergeCell ref="E375:E379"/>
    <mergeCell ref="F375:F379"/>
    <mergeCell ref="G375:G379"/>
    <mergeCell ref="H375:H379"/>
    <mergeCell ref="I375:I379"/>
    <mergeCell ref="J375:J379"/>
    <mergeCell ref="K375:K378"/>
    <mergeCell ref="M373:M374"/>
    <mergeCell ref="N373:N374"/>
    <mergeCell ref="O373:O374"/>
    <mergeCell ref="P373:P374"/>
    <mergeCell ref="I373:I374"/>
    <mergeCell ref="J373:J374"/>
    <mergeCell ref="K373:K374"/>
    <mergeCell ref="L373:L374"/>
    <mergeCell ref="P369:Q369"/>
    <mergeCell ref="C371:D371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B364:N364"/>
    <mergeCell ref="B366:R366"/>
    <mergeCell ref="B367:R367"/>
    <mergeCell ref="A368:A370"/>
    <mergeCell ref="B368:D370"/>
    <mergeCell ref="E368:E370"/>
    <mergeCell ref="F368:I369"/>
    <mergeCell ref="J368:N369"/>
    <mergeCell ref="O368:Q368"/>
    <mergeCell ref="R368:R370"/>
    <mergeCell ref="P355:P362"/>
    <mergeCell ref="Q355:Q362"/>
    <mergeCell ref="R355:R362"/>
    <mergeCell ref="B358:B359"/>
    <mergeCell ref="C358:C359"/>
    <mergeCell ref="D358:D359"/>
    <mergeCell ref="K355:K362"/>
    <mergeCell ref="L355:L362"/>
    <mergeCell ref="M355:M362"/>
    <mergeCell ref="N355:N362"/>
    <mergeCell ref="F355:F362"/>
    <mergeCell ref="G355:G362"/>
    <mergeCell ref="H355:H362"/>
    <mergeCell ref="I355:I362"/>
    <mergeCell ref="H341:H342"/>
    <mergeCell ref="J341:J342"/>
    <mergeCell ref="H343:H344"/>
    <mergeCell ref="J343:J344"/>
    <mergeCell ref="Q322:Q323"/>
    <mergeCell ref="R322:R323"/>
    <mergeCell ref="H325:H326"/>
    <mergeCell ref="J325:J326"/>
    <mergeCell ref="M322:M323"/>
    <mergeCell ref="N322:N323"/>
    <mergeCell ref="O322:O323"/>
    <mergeCell ref="P322:P323"/>
    <mergeCell ref="P318:P319"/>
    <mergeCell ref="Q318:Q319"/>
    <mergeCell ref="R318:R319"/>
    <mergeCell ref="A322:A323"/>
    <mergeCell ref="E322:E323"/>
    <mergeCell ref="F322:F323"/>
    <mergeCell ref="G322:G323"/>
    <mergeCell ref="I322:I323"/>
    <mergeCell ref="K322:K323"/>
    <mergeCell ref="L322:L323"/>
    <mergeCell ref="Q311:Q312"/>
    <mergeCell ref="R311:R312"/>
    <mergeCell ref="A316:A317"/>
    <mergeCell ref="E316:E317"/>
    <mergeCell ref="F316:F317"/>
    <mergeCell ref="G316:G317"/>
    <mergeCell ref="H316:H317"/>
    <mergeCell ref="I316:I317"/>
    <mergeCell ref="J316:J317"/>
    <mergeCell ref="K316:K317"/>
    <mergeCell ref="R307:R308"/>
    <mergeCell ref="A311:A312"/>
    <mergeCell ref="E311:E312"/>
    <mergeCell ref="F311:F312"/>
    <mergeCell ref="G311:G312"/>
    <mergeCell ref="K311:K312"/>
    <mergeCell ref="L311:L312"/>
    <mergeCell ref="M311:M312"/>
    <mergeCell ref="N311:N312"/>
    <mergeCell ref="O311:O312"/>
    <mergeCell ref="M307:M308"/>
    <mergeCell ref="N307:N308"/>
    <mergeCell ref="O307:O308"/>
    <mergeCell ref="P307:P308"/>
    <mergeCell ref="R302:R305"/>
    <mergeCell ref="A307:A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I299:I300"/>
    <mergeCell ref="J299:J300"/>
    <mergeCell ref="A302:A305"/>
    <mergeCell ref="E302:E305"/>
    <mergeCell ref="F302:F305"/>
    <mergeCell ref="G302:G305"/>
    <mergeCell ref="Q291:Q294"/>
    <mergeCell ref="R291:R294"/>
    <mergeCell ref="H293:H294"/>
    <mergeCell ref="I293:I294"/>
    <mergeCell ref="J293:J294"/>
    <mergeCell ref="R289:R290"/>
    <mergeCell ref="A291:A294"/>
    <mergeCell ref="B291:B294"/>
    <mergeCell ref="C291:C294"/>
    <mergeCell ref="D291:D294"/>
    <mergeCell ref="E291:E294"/>
    <mergeCell ref="F291:F294"/>
    <mergeCell ref="G291:G294"/>
    <mergeCell ref="H291:H292"/>
    <mergeCell ref="I291:I292"/>
    <mergeCell ref="N289:N290"/>
    <mergeCell ref="O289:O290"/>
    <mergeCell ref="P289:P290"/>
    <mergeCell ref="Q289:Q290"/>
    <mergeCell ref="P287:P288"/>
    <mergeCell ref="Q287:Q288"/>
    <mergeCell ref="R287:R288"/>
    <mergeCell ref="A289:A290"/>
    <mergeCell ref="B289:B290"/>
    <mergeCell ref="C289:C290"/>
    <mergeCell ref="D289:D290"/>
    <mergeCell ref="E289:E290"/>
    <mergeCell ref="F289:F290"/>
    <mergeCell ref="G289:G290"/>
    <mergeCell ref="P285:P286"/>
    <mergeCell ref="Q285:Q286"/>
    <mergeCell ref="R285:R286"/>
    <mergeCell ref="A287:A288"/>
    <mergeCell ref="B287:B288"/>
    <mergeCell ref="C287:C288"/>
    <mergeCell ref="D287:D288"/>
    <mergeCell ref="E287:E288"/>
    <mergeCell ref="F287:F288"/>
    <mergeCell ref="G287:G288"/>
    <mergeCell ref="P283:P284"/>
    <mergeCell ref="Q283:Q284"/>
    <mergeCell ref="R283:R284"/>
    <mergeCell ref="A285:A286"/>
    <mergeCell ref="B285:B286"/>
    <mergeCell ref="C285:C286"/>
    <mergeCell ref="D285:D286"/>
    <mergeCell ref="E285:E286"/>
    <mergeCell ref="F285:F286"/>
    <mergeCell ref="G285:G286"/>
    <mergeCell ref="P281:P282"/>
    <mergeCell ref="Q281:Q282"/>
    <mergeCell ref="R281:R282"/>
    <mergeCell ref="A283:A284"/>
    <mergeCell ref="B283:B284"/>
    <mergeCell ref="C283:C284"/>
    <mergeCell ref="D283:D284"/>
    <mergeCell ref="E283:E284"/>
    <mergeCell ref="F283:F284"/>
    <mergeCell ref="G283:G284"/>
    <mergeCell ref="R269:R280"/>
    <mergeCell ref="A281:A282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H257:H268"/>
    <mergeCell ref="I257:I268"/>
    <mergeCell ref="J257:J268"/>
    <mergeCell ref="K257:K268"/>
    <mergeCell ref="P255:P256"/>
    <mergeCell ref="Q255:Q256"/>
    <mergeCell ref="R255:R256"/>
    <mergeCell ref="A257:A268"/>
    <mergeCell ref="B257:B268"/>
    <mergeCell ref="C257:C268"/>
    <mergeCell ref="D257:D268"/>
    <mergeCell ref="E257:E268"/>
    <mergeCell ref="F257:F268"/>
    <mergeCell ref="G257:G268"/>
    <mergeCell ref="J255:J256"/>
    <mergeCell ref="K255:K256"/>
    <mergeCell ref="L255:L256"/>
    <mergeCell ref="M255:M256"/>
    <mergeCell ref="P253:P254"/>
    <mergeCell ref="Q253:Q254"/>
    <mergeCell ref="R253:R254"/>
    <mergeCell ref="A255:A256"/>
    <mergeCell ref="B255:B256"/>
    <mergeCell ref="C255:C256"/>
    <mergeCell ref="D255:D256"/>
    <mergeCell ref="E255:E256"/>
    <mergeCell ref="F255:F256"/>
    <mergeCell ref="G255:G256"/>
    <mergeCell ref="P249:P251"/>
    <mergeCell ref="Q249:Q251"/>
    <mergeCell ref="R249:R251"/>
    <mergeCell ref="A253:A254"/>
    <mergeCell ref="B253:B254"/>
    <mergeCell ref="C253:C254"/>
    <mergeCell ref="D253:D254"/>
    <mergeCell ref="E253:E254"/>
    <mergeCell ref="F253:F254"/>
    <mergeCell ref="G253:G254"/>
    <mergeCell ref="P241:P248"/>
    <mergeCell ref="Q241:Q248"/>
    <mergeCell ref="R241:R248"/>
    <mergeCell ref="A249:A251"/>
    <mergeCell ref="B249:B251"/>
    <mergeCell ref="C249:C251"/>
    <mergeCell ref="D249:D251"/>
    <mergeCell ref="E249:E251"/>
    <mergeCell ref="F249:F251"/>
    <mergeCell ref="G249:G251"/>
    <mergeCell ref="P238:P239"/>
    <mergeCell ref="Q238:Q239"/>
    <mergeCell ref="R238:R239"/>
    <mergeCell ref="A241:A248"/>
    <mergeCell ref="E241:E248"/>
    <mergeCell ref="F241:F248"/>
    <mergeCell ref="G241:G248"/>
    <mergeCell ref="H241:H248"/>
    <mergeCell ref="I241:I248"/>
    <mergeCell ref="J241:J248"/>
    <mergeCell ref="A238:A239"/>
    <mergeCell ref="E238:E239"/>
    <mergeCell ref="F238:F239"/>
    <mergeCell ref="G238:G239"/>
    <mergeCell ref="Q226:Q232"/>
    <mergeCell ref="R226:R232"/>
    <mergeCell ref="B231:B240"/>
    <mergeCell ref="C231:C232"/>
    <mergeCell ref="D231:D232"/>
    <mergeCell ref="H238:H239"/>
    <mergeCell ref="I238:I239"/>
    <mergeCell ref="J238:J239"/>
    <mergeCell ref="K238:K239"/>
    <mergeCell ref="L238:L239"/>
    <mergeCell ref="K226:K232"/>
    <mergeCell ref="L226:L232"/>
    <mergeCell ref="M226:M232"/>
    <mergeCell ref="N226:N232"/>
    <mergeCell ref="C226:C227"/>
    <mergeCell ref="D226:D227"/>
    <mergeCell ref="E226:E232"/>
    <mergeCell ref="F226:F232"/>
    <mergeCell ref="Q211:Q222"/>
    <mergeCell ref="R211:R222"/>
    <mergeCell ref="B216:B225"/>
    <mergeCell ref="C216:C225"/>
    <mergeCell ref="D216:D225"/>
    <mergeCell ref="R201:R208"/>
    <mergeCell ref="B204:B205"/>
    <mergeCell ref="C204:C205"/>
    <mergeCell ref="D204:D205"/>
    <mergeCell ref="B195:R195"/>
    <mergeCell ref="B196:R196"/>
    <mergeCell ref="B197:D199"/>
    <mergeCell ref="E197:E199"/>
    <mergeCell ref="F197:I198"/>
    <mergeCell ref="J197:N198"/>
    <mergeCell ref="O197:Q197"/>
    <mergeCell ref="E345:E352"/>
    <mergeCell ref="F345:F352"/>
    <mergeCell ref="G345:G352"/>
    <mergeCell ref="H345:H352"/>
    <mergeCell ref="L345:L352"/>
    <mergeCell ref="M345:M352"/>
    <mergeCell ref="N345:N352"/>
    <mergeCell ref="O345:O352"/>
    <mergeCell ref="O355:O362"/>
    <mergeCell ref="I345:I352"/>
    <mergeCell ref="J345:J352"/>
    <mergeCell ref="K345:K352"/>
    <mergeCell ref="H353:H354"/>
    <mergeCell ref="J353:J354"/>
    <mergeCell ref="J355:J362"/>
    <mergeCell ref="A345:A352"/>
    <mergeCell ref="B348:B349"/>
    <mergeCell ref="C348:C349"/>
    <mergeCell ref="D348:D349"/>
    <mergeCell ref="A355:A362"/>
    <mergeCell ref="E355:E362"/>
    <mergeCell ref="P345:P352"/>
    <mergeCell ref="Q345:Q352"/>
    <mergeCell ref="R345:R352"/>
    <mergeCell ref="H335:H336"/>
    <mergeCell ref="J335:J336"/>
    <mergeCell ref="H337:H338"/>
    <mergeCell ref="J337:J338"/>
    <mergeCell ref="H339:H340"/>
    <mergeCell ref="J339:J340"/>
    <mergeCell ref="H331:H332"/>
    <mergeCell ref="J331:J332"/>
    <mergeCell ref="H333:H334"/>
    <mergeCell ref="J333:J334"/>
    <mergeCell ref="H327:H328"/>
    <mergeCell ref="J327:J328"/>
    <mergeCell ref="H329:H330"/>
    <mergeCell ref="J329:J330"/>
    <mergeCell ref="H322:H323"/>
    <mergeCell ref="J322:J323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A318:A319"/>
    <mergeCell ref="E318:E319"/>
    <mergeCell ref="F318:F319"/>
    <mergeCell ref="G318:G319"/>
    <mergeCell ref="O316:O317"/>
    <mergeCell ref="P316:P317"/>
    <mergeCell ref="Q316:Q317"/>
    <mergeCell ref="R316:R317"/>
    <mergeCell ref="L316:L317"/>
    <mergeCell ref="M316:M317"/>
    <mergeCell ref="N316:N317"/>
    <mergeCell ref="P313:P314"/>
    <mergeCell ref="Q313:Q314"/>
    <mergeCell ref="R313:R314"/>
    <mergeCell ref="L313:L314"/>
    <mergeCell ref="M313:M314"/>
    <mergeCell ref="N313:N314"/>
    <mergeCell ref="O313:O314"/>
    <mergeCell ref="A313:A314"/>
    <mergeCell ref="E313:E314"/>
    <mergeCell ref="F313:F314"/>
    <mergeCell ref="G313:G314"/>
    <mergeCell ref="H313:H314"/>
    <mergeCell ref="I313:I314"/>
    <mergeCell ref="J313:J314"/>
    <mergeCell ref="K313:K314"/>
    <mergeCell ref="P311:P312"/>
    <mergeCell ref="Q307:Q308"/>
    <mergeCell ref="L302:L305"/>
    <mergeCell ref="M302:M305"/>
    <mergeCell ref="N302:N305"/>
    <mergeCell ref="O302:O305"/>
    <mergeCell ref="K302:K305"/>
    <mergeCell ref="O295:O300"/>
    <mergeCell ref="P295:P300"/>
    <mergeCell ref="Q295:Q300"/>
    <mergeCell ref="R295:R300"/>
    <mergeCell ref="P302:P305"/>
    <mergeCell ref="Q302:Q305"/>
    <mergeCell ref="K295:K300"/>
    <mergeCell ref="L295:L300"/>
    <mergeCell ref="M295:M300"/>
    <mergeCell ref="N295:N300"/>
    <mergeCell ref="A295:A300"/>
    <mergeCell ref="B295:B300"/>
    <mergeCell ref="C295:C300"/>
    <mergeCell ref="D295:D300"/>
    <mergeCell ref="E295:E300"/>
    <mergeCell ref="F295:F300"/>
    <mergeCell ref="J291:J292"/>
    <mergeCell ref="K291:K294"/>
    <mergeCell ref="M291:M294"/>
    <mergeCell ref="N291:N294"/>
    <mergeCell ref="O291:O294"/>
    <mergeCell ref="P291:P294"/>
    <mergeCell ref="L291:L294"/>
    <mergeCell ref="I295:I296"/>
    <mergeCell ref="J295:J296"/>
    <mergeCell ref="I297:I298"/>
    <mergeCell ref="J297:J298"/>
    <mergeCell ref="G295:G300"/>
    <mergeCell ref="H295:H296"/>
    <mergeCell ref="H297:H298"/>
    <mergeCell ref="H299:H300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L289:L290"/>
    <mergeCell ref="M289:M290"/>
    <mergeCell ref="H289:H290"/>
    <mergeCell ref="I289:I290"/>
    <mergeCell ref="J289:J290"/>
    <mergeCell ref="K289:K290"/>
    <mergeCell ref="L285:L286"/>
    <mergeCell ref="M285:M286"/>
    <mergeCell ref="N285:N286"/>
    <mergeCell ref="O285:O286"/>
    <mergeCell ref="H285:H286"/>
    <mergeCell ref="I285:I286"/>
    <mergeCell ref="J285:J286"/>
    <mergeCell ref="K285:K286"/>
    <mergeCell ref="L283:L284"/>
    <mergeCell ref="M283:M284"/>
    <mergeCell ref="N283:N284"/>
    <mergeCell ref="O283:O284"/>
    <mergeCell ref="H283:H284"/>
    <mergeCell ref="I283:I284"/>
    <mergeCell ref="J283:J284"/>
    <mergeCell ref="K283:K284"/>
    <mergeCell ref="M281:M282"/>
    <mergeCell ref="N281:N282"/>
    <mergeCell ref="O281:O282"/>
    <mergeCell ref="L269:L280"/>
    <mergeCell ref="M269:M280"/>
    <mergeCell ref="N269:N280"/>
    <mergeCell ref="O269:O280"/>
    <mergeCell ref="H269:H280"/>
    <mergeCell ref="I269:I280"/>
    <mergeCell ref="J269:J280"/>
    <mergeCell ref="K269:K280"/>
    <mergeCell ref="A269:A280"/>
    <mergeCell ref="E269:E280"/>
    <mergeCell ref="F269:F280"/>
    <mergeCell ref="G269:G280"/>
    <mergeCell ref="O257:O268"/>
    <mergeCell ref="P257:P268"/>
    <mergeCell ref="Q257:Q268"/>
    <mergeCell ref="R257:R268"/>
    <mergeCell ref="P269:P280"/>
    <mergeCell ref="Q269:Q280"/>
    <mergeCell ref="L257:L268"/>
    <mergeCell ref="M257:M268"/>
    <mergeCell ref="N257:N268"/>
    <mergeCell ref="L253:L254"/>
    <mergeCell ref="M253:M254"/>
    <mergeCell ref="N253:N254"/>
    <mergeCell ref="O253:O254"/>
    <mergeCell ref="N255:N256"/>
    <mergeCell ref="O255:O256"/>
    <mergeCell ref="H253:H254"/>
    <mergeCell ref="I253:I254"/>
    <mergeCell ref="J253:J254"/>
    <mergeCell ref="K253:K254"/>
    <mergeCell ref="H255:H256"/>
    <mergeCell ref="I255:I256"/>
    <mergeCell ref="L249:L251"/>
    <mergeCell ref="M249:M251"/>
    <mergeCell ref="N249:N251"/>
    <mergeCell ref="O249:O251"/>
    <mergeCell ref="H249:H251"/>
    <mergeCell ref="I249:I251"/>
    <mergeCell ref="J249:J251"/>
    <mergeCell ref="K249:K251"/>
    <mergeCell ref="L241:L248"/>
    <mergeCell ref="M241:M248"/>
    <mergeCell ref="N241:N248"/>
    <mergeCell ref="O241:O248"/>
    <mergeCell ref="K241:K248"/>
    <mergeCell ref="M238:M239"/>
    <mergeCell ref="N238:N239"/>
    <mergeCell ref="O238:O239"/>
    <mergeCell ref="M211:M225"/>
    <mergeCell ref="N211:N225"/>
    <mergeCell ref="O211:O222"/>
    <mergeCell ref="P211:P222"/>
    <mergeCell ref="O226:O232"/>
    <mergeCell ref="P226:P232"/>
    <mergeCell ref="I211:I225"/>
    <mergeCell ref="J211:J225"/>
    <mergeCell ref="K211:K225"/>
    <mergeCell ref="L211:L225"/>
    <mergeCell ref="I226:I232"/>
    <mergeCell ref="J226:J232"/>
    <mergeCell ref="E211:E225"/>
    <mergeCell ref="F211:F225"/>
    <mergeCell ref="G211:G225"/>
    <mergeCell ref="H211:H225"/>
    <mergeCell ref="G226:G232"/>
    <mergeCell ref="H226:H232"/>
    <mergeCell ref="A211:A225"/>
    <mergeCell ref="B211:B215"/>
    <mergeCell ref="C211:C215"/>
    <mergeCell ref="D211:D215"/>
    <mergeCell ref="A226:A232"/>
    <mergeCell ref="B226:B230"/>
    <mergeCell ref="E201:E208"/>
    <mergeCell ref="F201:F208"/>
    <mergeCell ref="G201:G208"/>
    <mergeCell ref="H201:H208"/>
    <mergeCell ref="I201:I208"/>
    <mergeCell ref="M201:M208"/>
    <mergeCell ref="N201:N208"/>
    <mergeCell ref="O201:O208"/>
    <mergeCell ref="P201:P208"/>
    <mergeCell ref="J201:J208"/>
    <mergeCell ref="K201:K208"/>
    <mergeCell ref="L201:L208"/>
    <mergeCell ref="A201:A208"/>
    <mergeCell ref="R197:R199"/>
    <mergeCell ref="P198:Q198"/>
    <mergeCell ref="C200:D200"/>
    <mergeCell ref="Q201:Q208"/>
    <mergeCell ref="A197:A199"/>
    <mergeCell ref="P145:P146"/>
    <mergeCell ref="Q145:Q146"/>
    <mergeCell ref="R145:R146"/>
    <mergeCell ref="A152:A154"/>
    <mergeCell ref="L145:L146"/>
    <mergeCell ref="M145:M146"/>
    <mergeCell ref="N145:N146"/>
    <mergeCell ref="O145:O146"/>
    <mergeCell ref="H145:H146"/>
    <mergeCell ref="I145:I146"/>
    <mergeCell ref="J145:J146"/>
    <mergeCell ref="K145:K146"/>
    <mergeCell ref="A145:A146"/>
    <mergeCell ref="E145:E146"/>
    <mergeCell ref="F145:F146"/>
    <mergeCell ref="G145:G146"/>
    <mergeCell ref="O143:O144"/>
    <mergeCell ref="P143:P144"/>
    <mergeCell ref="Q143:Q144"/>
    <mergeCell ref="R143:R144"/>
    <mergeCell ref="K143:K144"/>
    <mergeCell ref="L143:L144"/>
    <mergeCell ref="M143:M144"/>
    <mergeCell ref="N143:N144"/>
    <mergeCell ref="P137:P140"/>
    <mergeCell ref="Q137:Q140"/>
    <mergeCell ref="R137:R140"/>
    <mergeCell ref="A143:A144"/>
    <mergeCell ref="E143:E144"/>
    <mergeCell ref="F143:F144"/>
    <mergeCell ref="G143:G144"/>
    <mergeCell ref="H143:H144"/>
    <mergeCell ref="I143:I144"/>
    <mergeCell ref="J143:J144"/>
    <mergeCell ref="L137:L140"/>
    <mergeCell ref="M137:M140"/>
    <mergeCell ref="N137:N140"/>
    <mergeCell ref="O137:O140"/>
    <mergeCell ref="H137:H140"/>
    <mergeCell ref="I137:I140"/>
    <mergeCell ref="J137:J140"/>
    <mergeCell ref="K137:K140"/>
    <mergeCell ref="A137:A140"/>
    <mergeCell ref="E137:E140"/>
    <mergeCell ref="F137:F140"/>
    <mergeCell ref="G137:G140"/>
    <mergeCell ref="O133:O136"/>
    <mergeCell ref="P133:P136"/>
    <mergeCell ref="Q133:Q136"/>
    <mergeCell ref="R133:R136"/>
    <mergeCell ref="K133:K136"/>
    <mergeCell ref="L133:L136"/>
    <mergeCell ref="M133:M136"/>
    <mergeCell ref="N133:N136"/>
    <mergeCell ref="G133:G136"/>
    <mergeCell ref="H133:H136"/>
    <mergeCell ref="I133:I136"/>
    <mergeCell ref="J133:J136"/>
    <mergeCell ref="P127:P128"/>
    <mergeCell ref="Q127:Q128"/>
    <mergeCell ref="R127:R128"/>
    <mergeCell ref="A133:A136"/>
    <mergeCell ref="L127:L128"/>
    <mergeCell ref="M127:M128"/>
    <mergeCell ref="N127:N128"/>
    <mergeCell ref="O127:O128"/>
    <mergeCell ref="E133:E136"/>
    <mergeCell ref="F133:F136"/>
    <mergeCell ref="A67:A68"/>
    <mergeCell ref="A69:A80"/>
    <mergeCell ref="E69:E80"/>
    <mergeCell ref="A81:A92"/>
    <mergeCell ref="E81:E92"/>
    <mergeCell ref="E67:E68"/>
    <mergeCell ref="K81:K92"/>
    <mergeCell ref="L81:L92"/>
    <mergeCell ref="Q81:Q92"/>
    <mergeCell ref="R81:R92"/>
    <mergeCell ref="M81:M92"/>
    <mergeCell ref="N81:N92"/>
    <mergeCell ref="O81:O92"/>
    <mergeCell ref="P81:P92"/>
    <mergeCell ref="E97:E98"/>
    <mergeCell ref="F97:F98"/>
    <mergeCell ref="Q93:Q94"/>
    <mergeCell ref="R93:R94"/>
    <mergeCell ref="K93:K94"/>
    <mergeCell ref="L93:L94"/>
    <mergeCell ref="M93:M94"/>
    <mergeCell ref="N93:N94"/>
    <mergeCell ref="O93:O94"/>
    <mergeCell ref="P93:P94"/>
    <mergeCell ref="G97:G98"/>
    <mergeCell ref="H97:H98"/>
    <mergeCell ref="I97:I98"/>
    <mergeCell ref="J97:J98"/>
    <mergeCell ref="A95:A96"/>
    <mergeCell ref="G95:G96"/>
    <mergeCell ref="H95:H96"/>
    <mergeCell ref="I95:I96"/>
    <mergeCell ref="E95:E96"/>
    <mergeCell ref="F95:F96"/>
    <mergeCell ref="J95:J96"/>
    <mergeCell ref="K95:K96"/>
    <mergeCell ref="L95:L96"/>
    <mergeCell ref="M95:M96"/>
    <mergeCell ref="N95:N96"/>
    <mergeCell ref="O95:O96"/>
    <mergeCell ref="P95:P96"/>
    <mergeCell ref="Q95:Q96"/>
    <mergeCell ref="G99:G100"/>
    <mergeCell ref="H99:H100"/>
    <mergeCell ref="R95:R96"/>
    <mergeCell ref="A97:A98"/>
    <mergeCell ref="K97:K98"/>
    <mergeCell ref="L97:L98"/>
    <mergeCell ref="M97:M98"/>
    <mergeCell ref="N97:N98"/>
    <mergeCell ref="O97:O98"/>
    <mergeCell ref="P97:P98"/>
    <mergeCell ref="I99:I100"/>
    <mergeCell ref="J99:J100"/>
    <mergeCell ref="E101:E102"/>
    <mergeCell ref="F101:F102"/>
    <mergeCell ref="G101:G102"/>
    <mergeCell ref="H101:H102"/>
    <mergeCell ref="I101:I102"/>
    <mergeCell ref="J101:J102"/>
    <mergeCell ref="E99:E100"/>
    <mergeCell ref="F99:F100"/>
    <mergeCell ref="I114:I117"/>
    <mergeCell ref="J114:J117"/>
    <mergeCell ref="E103:E106"/>
    <mergeCell ref="F103:F106"/>
    <mergeCell ref="G103:G106"/>
    <mergeCell ref="H103:H106"/>
    <mergeCell ref="E114:E117"/>
    <mergeCell ref="F114:F117"/>
    <mergeCell ref="G114:G117"/>
    <mergeCell ref="H114:H117"/>
    <mergeCell ref="E107:E112"/>
    <mergeCell ref="F107:F112"/>
    <mergeCell ref="G107:G112"/>
    <mergeCell ref="H107:H112"/>
    <mergeCell ref="M99:M100"/>
    <mergeCell ref="N99:N100"/>
    <mergeCell ref="O99:O100"/>
    <mergeCell ref="P99:P100"/>
    <mergeCell ref="Q101:Q102"/>
    <mergeCell ref="R101:R102"/>
    <mergeCell ref="I107:I112"/>
    <mergeCell ref="J107:J112"/>
    <mergeCell ref="I103:I106"/>
    <mergeCell ref="J103:J106"/>
    <mergeCell ref="Q103:Q106"/>
    <mergeCell ref="R103:R106"/>
    <mergeCell ref="K103:K106"/>
    <mergeCell ref="L103:L106"/>
    <mergeCell ref="Q69:Q80"/>
    <mergeCell ref="R69:R80"/>
    <mergeCell ref="Q99:Q100"/>
    <mergeCell ref="R99:R100"/>
    <mergeCell ref="Q97:Q98"/>
    <mergeCell ref="R97:R98"/>
    <mergeCell ref="L69:L80"/>
    <mergeCell ref="M69:M80"/>
    <mergeCell ref="N69:N80"/>
    <mergeCell ref="P69:P80"/>
    <mergeCell ref="M103:M106"/>
    <mergeCell ref="N103:N106"/>
    <mergeCell ref="Q114:Q117"/>
    <mergeCell ref="R114:R117"/>
    <mergeCell ref="Q107:Q112"/>
    <mergeCell ref="R107:R112"/>
    <mergeCell ref="K114:K117"/>
    <mergeCell ref="L114:L117"/>
    <mergeCell ref="M114:M117"/>
    <mergeCell ref="N114:N117"/>
    <mergeCell ref="K107:K112"/>
    <mergeCell ref="L107:L112"/>
    <mergeCell ref="M107:M112"/>
    <mergeCell ref="N107:N112"/>
    <mergeCell ref="A99:A100"/>
    <mergeCell ref="A101:A102"/>
    <mergeCell ref="A103:A106"/>
    <mergeCell ref="A119:A120"/>
    <mergeCell ref="A107:A112"/>
    <mergeCell ref="A114:A117"/>
    <mergeCell ref="Q67:Q68"/>
    <mergeCell ref="R67:R68"/>
    <mergeCell ref="E119:E120"/>
    <mergeCell ref="F119:F120"/>
    <mergeCell ref="G119:G120"/>
    <mergeCell ref="H119:H120"/>
    <mergeCell ref="I119:I120"/>
    <mergeCell ref="J119:J120"/>
    <mergeCell ref="K119:K120"/>
    <mergeCell ref="O107:O112"/>
    <mergeCell ref="P67:P68"/>
    <mergeCell ref="P107:P112"/>
    <mergeCell ref="O114:O117"/>
    <mergeCell ref="P114:P117"/>
    <mergeCell ref="O103:O106"/>
    <mergeCell ref="P103:P106"/>
    <mergeCell ref="O69:O80"/>
    <mergeCell ref="O101:O102"/>
    <mergeCell ref="P101:P102"/>
    <mergeCell ref="O67:O68"/>
    <mergeCell ref="F93:F94"/>
    <mergeCell ref="M119:M120"/>
    <mergeCell ref="N119:N120"/>
    <mergeCell ref="O119:O120"/>
    <mergeCell ref="K101:K102"/>
    <mergeCell ref="L101:L102"/>
    <mergeCell ref="M101:M102"/>
    <mergeCell ref="N101:N102"/>
    <mergeCell ref="K99:K100"/>
    <mergeCell ref="L99:L100"/>
    <mergeCell ref="Q119:Q120"/>
    <mergeCell ref="R119:R120"/>
    <mergeCell ref="A123:A124"/>
    <mergeCell ref="E123:E124"/>
    <mergeCell ref="F123:F124"/>
    <mergeCell ref="G123:G124"/>
    <mergeCell ref="H123:H124"/>
    <mergeCell ref="I123:I124"/>
    <mergeCell ref="J123:J124"/>
    <mergeCell ref="L119:L120"/>
    <mergeCell ref="Q123:Q124"/>
    <mergeCell ref="R123:R124"/>
    <mergeCell ref="A125:A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H69:H80"/>
    <mergeCell ref="I69:I80"/>
    <mergeCell ref="I81:I92"/>
    <mergeCell ref="J81:J92"/>
    <mergeCell ref="K123:K124"/>
    <mergeCell ref="L123:L124"/>
    <mergeCell ref="H81:H92"/>
    <mergeCell ref="K69:K80"/>
    <mergeCell ref="N125:N126"/>
    <mergeCell ref="O125:O126"/>
    <mergeCell ref="P125:P126"/>
    <mergeCell ref="J69:J80"/>
    <mergeCell ref="J93:J94"/>
    <mergeCell ref="O123:O124"/>
    <mergeCell ref="P123:P124"/>
    <mergeCell ref="M123:M124"/>
    <mergeCell ref="N123:N124"/>
    <mergeCell ref="P119:P120"/>
    <mergeCell ref="Q125:Q126"/>
    <mergeCell ref="R125:R126"/>
    <mergeCell ref="A127:A128"/>
    <mergeCell ref="E127:E128"/>
    <mergeCell ref="F127:F128"/>
    <mergeCell ref="G127:G128"/>
    <mergeCell ref="H127:H128"/>
    <mergeCell ref="I127:I128"/>
    <mergeCell ref="J127:J128"/>
    <mergeCell ref="K127:K128"/>
    <mergeCell ref="F67:F68"/>
    <mergeCell ref="G67:G68"/>
    <mergeCell ref="H67:H68"/>
    <mergeCell ref="I67:I68"/>
    <mergeCell ref="J67:J68"/>
    <mergeCell ref="K67:K68"/>
    <mergeCell ref="L67:L68"/>
    <mergeCell ref="M67:M68"/>
    <mergeCell ref="P65:P66"/>
    <mergeCell ref="Q65:Q66"/>
    <mergeCell ref="R65:R66"/>
    <mergeCell ref="L65:L66"/>
    <mergeCell ref="M65:M66"/>
    <mergeCell ref="N65:N66"/>
    <mergeCell ref="O65:O66"/>
    <mergeCell ref="N67:N68"/>
    <mergeCell ref="A93:A94"/>
    <mergeCell ref="G93:G94"/>
    <mergeCell ref="H93:H94"/>
    <mergeCell ref="I93:I94"/>
    <mergeCell ref="F69:F80"/>
    <mergeCell ref="G69:G80"/>
    <mergeCell ref="F81:F92"/>
    <mergeCell ref="G81:G92"/>
    <mergeCell ref="E93:E94"/>
    <mergeCell ref="Q10:Q11"/>
    <mergeCell ref="R10:R11"/>
    <mergeCell ref="A65:A66"/>
    <mergeCell ref="E65:E66"/>
    <mergeCell ref="F65:F66"/>
    <mergeCell ref="G65:G66"/>
    <mergeCell ref="H65:H66"/>
    <mergeCell ref="I65:I66"/>
    <mergeCell ref="J65:J66"/>
    <mergeCell ref="K65:K66"/>
    <mergeCell ref="R17:R18"/>
    <mergeCell ref="A61:A63"/>
    <mergeCell ref="E61:E63"/>
    <mergeCell ref="F61:F63"/>
    <mergeCell ref="G61:G63"/>
    <mergeCell ref="H61:H63"/>
    <mergeCell ref="I61:I63"/>
    <mergeCell ref="R59:R60"/>
    <mergeCell ref="R22:R28"/>
    <mergeCell ref="L32:L35"/>
    <mergeCell ref="C22:C26"/>
    <mergeCell ref="D22:D26"/>
    <mergeCell ref="Q59:Q60"/>
    <mergeCell ref="Q17:Q19"/>
    <mergeCell ref="P59:P60"/>
    <mergeCell ref="O17:O18"/>
    <mergeCell ref="P17:P18"/>
    <mergeCell ref="K17:K21"/>
    <mergeCell ref="N17:N21"/>
    <mergeCell ref="I59:I60"/>
    <mergeCell ref="B22:B26"/>
    <mergeCell ref="C27:C31"/>
    <mergeCell ref="B27:B31"/>
    <mergeCell ref="O59:O60"/>
    <mergeCell ref="L59:L60"/>
    <mergeCell ref="M59:M60"/>
    <mergeCell ref="N59:N60"/>
    <mergeCell ref="K32:K35"/>
    <mergeCell ref="N22:N31"/>
    <mergeCell ref="H59:H60"/>
    <mergeCell ref="J59:J60"/>
    <mergeCell ref="K59:K60"/>
    <mergeCell ref="A59:A60"/>
    <mergeCell ref="E59:E60"/>
    <mergeCell ref="F59:F60"/>
    <mergeCell ref="G59:G60"/>
    <mergeCell ref="O10:O11"/>
    <mergeCell ref="P10:P11"/>
    <mergeCell ref="I55:I56"/>
    <mergeCell ref="J55:J56"/>
    <mergeCell ref="K55:K56"/>
    <mergeCell ref="L55:L56"/>
    <mergeCell ref="M55:M56"/>
    <mergeCell ref="N55:N56"/>
    <mergeCell ref="O55:O56"/>
    <mergeCell ref="P55:P56"/>
    <mergeCell ref="P53:P54"/>
    <mergeCell ref="Q53:Q54"/>
    <mergeCell ref="R53:R54"/>
    <mergeCell ref="A55:A56"/>
    <mergeCell ref="F55:F56"/>
    <mergeCell ref="G55:G56"/>
    <mergeCell ref="H55:H56"/>
    <mergeCell ref="Q55:Q56"/>
    <mergeCell ref="R55:R56"/>
    <mergeCell ref="B193:N193"/>
    <mergeCell ref="N32:N36"/>
    <mergeCell ref="H32:H36"/>
    <mergeCell ref="I32:I36"/>
    <mergeCell ref="J32:J36"/>
    <mergeCell ref="M32:M36"/>
    <mergeCell ref="L53:L54"/>
    <mergeCell ref="M53:M54"/>
    <mergeCell ref="N53:N54"/>
    <mergeCell ref="E55:E56"/>
    <mergeCell ref="F32:F36"/>
    <mergeCell ref="G32:G36"/>
    <mergeCell ref="B33:B35"/>
    <mergeCell ref="C33:C35"/>
    <mergeCell ref="D33:D35"/>
    <mergeCell ref="R50:R51"/>
    <mergeCell ref="A53:A54"/>
    <mergeCell ref="E53:E54"/>
    <mergeCell ref="F53:F54"/>
    <mergeCell ref="G53:G54"/>
    <mergeCell ref="H53:H54"/>
    <mergeCell ref="I53:I54"/>
    <mergeCell ref="J53:J54"/>
    <mergeCell ref="K53:K54"/>
    <mergeCell ref="O53:O54"/>
    <mergeCell ref="A22:A31"/>
    <mergeCell ref="E22:E31"/>
    <mergeCell ref="P50:P51"/>
    <mergeCell ref="Q50:Q51"/>
    <mergeCell ref="O22:O28"/>
    <mergeCell ref="P22:P28"/>
    <mergeCell ref="Q22:Q28"/>
    <mergeCell ref="D27:D31"/>
    <mergeCell ref="A32:A36"/>
    <mergeCell ref="E32:E36"/>
    <mergeCell ref="F22:F31"/>
    <mergeCell ref="G22:G31"/>
    <mergeCell ref="H22:H31"/>
    <mergeCell ref="I22:I31"/>
    <mergeCell ref="I17:I21"/>
    <mergeCell ref="J17:J21"/>
    <mergeCell ref="M17:M21"/>
    <mergeCell ref="L17:L21"/>
    <mergeCell ref="N10:N11"/>
    <mergeCell ref="L10:L11"/>
    <mergeCell ref="A17:A21"/>
    <mergeCell ref="E17:E21"/>
    <mergeCell ref="F17:F21"/>
    <mergeCell ref="G17:G21"/>
    <mergeCell ref="B17:B21"/>
    <mergeCell ref="C17:C21"/>
    <mergeCell ref="D17:D21"/>
    <mergeCell ref="H17:H21"/>
    <mergeCell ref="J10:J11"/>
    <mergeCell ref="H10:H11"/>
    <mergeCell ref="I10:I11"/>
    <mergeCell ref="M10:M11"/>
    <mergeCell ref="K10:K11"/>
    <mergeCell ref="A7:A8"/>
    <mergeCell ref="E8:J8"/>
    <mergeCell ref="C6:D6"/>
    <mergeCell ref="A3:A5"/>
    <mergeCell ref="A10:A11"/>
    <mergeCell ref="E10:E11"/>
    <mergeCell ref="F10:F11"/>
    <mergeCell ref="G10:G11"/>
    <mergeCell ref="B10:B11"/>
    <mergeCell ref="C10:C11"/>
    <mergeCell ref="D10:D11"/>
    <mergeCell ref="B1:R1"/>
    <mergeCell ref="B2:R2"/>
    <mergeCell ref="J3:N4"/>
    <mergeCell ref="O3:Q3"/>
    <mergeCell ref="R3:R5"/>
    <mergeCell ref="B3:D5"/>
    <mergeCell ref="E3:E5"/>
    <mergeCell ref="F3:I4"/>
    <mergeCell ref="P4:Q4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J22:J31"/>
    <mergeCell ref="K22:K31"/>
    <mergeCell ref="L22:L31"/>
    <mergeCell ref="M22:M31"/>
    <mergeCell ref="A42:A43"/>
    <mergeCell ref="E42:E43"/>
    <mergeCell ref="F42:F43"/>
    <mergeCell ref="A50:A51"/>
    <mergeCell ref="E50:E51"/>
    <mergeCell ref="F50:F51"/>
    <mergeCell ref="G42:G43"/>
    <mergeCell ref="H42:H43"/>
    <mergeCell ref="I42:I43"/>
    <mergeCell ref="J42:J43"/>
    <mergeCell ref="K42:K43"/>
    <mergeCell ref="L42:L43"/>
    <mergeCell ref="M42:M43"/>
    <mergeCell ref="N42:N43"/>
    <mergeCell ref="J61:J63"/>
    <mergeCell ref="K61:K63"/>
    <mergeCell ref="L61:L63"/>
    <mergeCell ref="M61:M63"/>
    <mergeCell ref="R61:R63"/>
    <mergeCell ref="N61:N63"/>
    <mergeCell ref="O61:O63"/>
    <mergeCell ref="P61:P63"/>
    <mergeCell ref="Q61:Q63"/>
    <mergeCell ref="E152:E154"/>
    <mergeCell ref="F152:F154"/>
    <mergeCell ref="G152:G154"/>
    <mergeCell ref="H152:H154"/>
    <mergeCell ref="I152:I154"/>
    <mergeCell ref="J152:J154"/>
    <mergeCell ref="K152:K154"/>
    <mergeCell ref="L152:L154"/>
    <mergeCell ref="M152:M154"/>
    <mergeCell ref="N152:N154"/>
    <mergeCell ref="O152:O154"/>
    <mergeCell ref="P152:P154"/>
    <mergeCell ref="Q152:Q154"/>
    <mergeCell ref="R152:R154"/>
    <mergeCell ref="A155:A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A157:A158"/>
    <mergeCell ref="F157:F158"/>
    <mergeCell ref="G157:G158"/>
    <mergeCell ref="H157:H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I157:I158"/>
    <mergeCell ref="A159:A160"/>
    <mergeCell ref="E157:E158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A161:A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A163:A166"/>
    <mergeCell ref="E163:E166"/>
    <mergeCell ref="F163:F166"/>
    <mergeCell ref="G163:G166"/>
    <mergeCell ref="H163:H166"/>
    <mergeCell ref="I163:I166"/>
    <mergeCell ref="J163:J166"/>
    <mergeCell ref="K163:K166"/>
    <mergeCell ref="L163:L166"/>
    <mergeCell ref="M163:M166"/>
    <mergeCell ref="N163:N166"/>
    <mergeCell ref="O163:O166"/>
    <mergeCell ref="P163:P166"/>
    <mergeCell ref="Q163:Q166"/>
    <mergeCell ref="R163:R166"/>
    <mergeCell ref="A167:A170"/>
    <mergeCell ref="E167:E170"/>
    <mergeCell ref="F167:F170"/>
    <mergeCell ref="G167:G170"/>
    <mergeCell ref="H167:H170"/>
    <mergeCell ref="I167:I170"/>
    <mergeCell ref="J167:J170"/>
    <mergeCell ref="K167:K170"/>
    <mergeCell ref="L167:L170"/>
    <mergeCell ref="M167:M170"/>
    <mergeCell ref="N167:N170"/>
    <mergeCell ref="O167:O170"/>
    <mergeCell ref="P167:P170"/>
    <mergeCell ref="Q167:Q170"/>
    <mergeCell ref="R167:R170"/>
    <mergeCell ref="A175:A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A177:A182"/>
    <mergeCell ref="E177:E182"/>
    <mergeCell ref="F177:F182"/>
    <mergeCell ref="G177:G182"/>
    <mergeCell ref="H177:H182"/>
    <mergeCell ref="I177:I182"/>
    <mergeCell ref="J177:J182"/>
    <mergeCell ref="K177:K182"/>
    <mergeCell ref="L177:L182"/>
    <mergeCell ref="M177:M182"/>
    <mergeCell ref="N177:N182"/>
    <mergeCell ref="O177:O182"/>
    <mergeCell ref="P177:P182"/>
    <mergeCell ref="Q177:Q182"/>
    <mergeCell ref="R177:R182"/>
    <mergeCell ref="A183:A188"/>
    <mergeCell ref="E183:E188"/>
    <mergeCell ref="F183:F188"/>
    <mergeCell ref="G183:G188"/>
    <mergeCell ref="H183:H188"/>
    <mergeCell ref="I183:I188"/>
    <mergeCell ref="J183:J188"/>
    <mergeCell ref="K183:K188"/>
    <mergeCell ref="L183:L188"/>
    <mergeCell ref="M183:M188"/>
    <mergeCell ref="N183:N188"/>
    <mergeCell ref="O183:O188"/>
    <mergeCell ref="P183:P188"/>
    <mergeCell ref="Q183:Q188"/>
    <mergeCell ref="R183:R188"/>
    <mergeCell ref="A189:A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A191:A192"/>
    <mergeCell ref="E191:E192"/>
    <mergeCell ref="F191:F192"/>
    <mergeCell ref="G191:G192"/>
    <mergeCell ref="H191:H192"/>
    <mergeCell ref="I191:I192"/>
    <mergeCell ref="J191:J192"/>
    <mergeCell ref="K191:K192"/>
    <mergeCell ref="P191:P192"/>
    <mergeCell ref="Q191:Q192"/>
    <mergeCell ref="R191:R192"/>
    <mergeCell ref="L191:L192"/>
    <mergeCell ref="M191:M192"/>
    <mergeCell ref="N191:N192"/>
    <mergeCell ref="O191:O192"/>
  </mergeCells>
  <printOptions gridLines="1" horizontalCentered="1"/>
  <pageMargins left="0" right="0" top="0.17" bottom="0" header="0.5118110236220472" footer="0.5118110236220472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Tartaglia Gino</dc:creator>
  <cp:keywords/>
  <dc:description/>
  <cp:lastModifiedBy>DE SANTIS</cp:lastModifiedBy>
  <cp:lastPrinted>2005-06-22T08:03:33Z</cp:lastPrinted>
  <dcterms:created xsi:type="dcterms:W3CDTF">2004-10-15T18:57:19Z</dcterms:created>
  <dcterms:modified xsi:type="dcterms:W3CDTF">2005-11-15T11:53:31Z</dcterms:modified>
  <cp:category/>
  <cp:version/>
  <cp:contentType/>
  <cp:contentStatus/>
</cp:coreProperties>
</file>